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ben.martinez\Desktop\"/>
    </mc:Choice>
  </mc:AlternateContent>
  <xr:revisionPtr revIDLastSave="0" documentId="8_{CDC87986-B60C-4C67-997C-5F8CB441B8A0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7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F51" i="1"/>
  <c r="C23" i="1"/>
  <c r="D51" i="1" l="1"/>
  <c r="C51" i="1"/>
  <c r="E47" i="1"/>
  <c r="H47" i="1" s="1"/>
  <c r="E48" i="1"/>
  <c r="H48" i="1" s="1"/>
  <c r="E23" i="1"/>
  <c r="H23" i="1" s="1"/>
  <c r="G51" i="1"/>
  <c r="E25" i="1"/>
  <c r="H25" i="1" s="1"/>
  <c r="E24" i="1"/>
  <c r="H24" i="1" s="1"/>
  <c r="E22" i="1"/>
  <c r="H22" i="1" s="1"/>
  <c r="E21" i="1"/>
  <c r="H21" i="1" s="1"/>
  <c r="E20" i="1"/>
  <c r="H20" i="1" s="1"/>
  <c r="E19" i="1"/>
  <c r="H19" i="1" s="1"/>
  <c r="E18" i="1"/>
  <c r="H18" i="1" s="1"/>
  <c r="E14" i="1"/>
  <c r="H14" i="1" s="1"/>
  <c r="E13" i="1"/>
  <c r="H13" i="1" s="1"/>
  <c r="E12" i="1"/>
  <c r="H12" i="1" s="1"/>
  <c r="E46" i="1"/>
  <c r="H46" i="1" s="1"/>
  <c r="E45" i="1"/>
  <c r="H45" i="1" s="1"/>
  <c r="E44" i="1"/>
  <c r="H44" i="1" s="1"/>
  <c r="E43" i="1"/>
  <c r="H43" i="1" s="1"/>
  <c r="E39" i="1"/>
  <c r="H39" i="1" s="1"/>
  <c r="E38" i="1"/>
  <c r="H38" i="1" s="1"/>
  <c r="E49" i="1"/>
  <c r="H49" i="1" s="1"/>
  <c r="E37" i="1"/>
  <c r="H37" i="1" s="1"/>
  <c r="E36" i="1"/>
  <c r="H36" i="1" s="1"/>
  <c r="E35" i="1"/>
  <c r="H35" i="1" s="1"/>
  <c r="E30" i="1"/>
  <c r="E51" i="1" l="1"/>
  <c r="H51" i="1" s="1"/>
  <c r="E26" i="1"/>
  <c r="H26" i="1" s="1"/>
  <c r="E31" i="1"/>
  <c r="H31" i="1" s="1"/>
  <c r="E32" i="1"/>
  <c r="H32" i="1" s="1"/>
  <c r="E33" i="1"/>
  <c r="H33" i="1" s="1"/>
  <c r="E34" i="1"/>
  <c r="H34" i="1" s="1"/>
  <c r="H30" i="1" l="1"/>
</calcChain>
</file>

<file path=xl/sharedStrings.xml><?xml version="1.0" encoding="utf-8"?>
<sst xmlns="http://schemas.openxmlformats.org/spreadsheetml/2006/main" count="49" uniqueCount="49">
  <si>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</si>
  <si>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</si>
  <si>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</si>
  <si>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</si>
  <si>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</si>
  <si>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</si>
  <si>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</si>
  <si>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</si>
  <si>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</si>
  <si>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</si>
  <si>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</si>
  <si>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</si>
  <si>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</si>
  <si>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-DIRECCION EJECUTIVA</t>
  </si>
  <si>
    <t>-    DIRECCION JURIDICO</t>
  </si>
  <si>
    <t>-    DIRECCION EJECUTIVA</t>
  </si>
  <si>
    <t>-    DEPARTAMENTO DE CONTRALORIA INTERNA</t>
  </si>
  <si>
    <t>-DIRECCION FINANCIERA</t>
  </si>
  <si>
    <t>-    COORDINACION ADMINISTRATIVA</t>
  </si>
  <si>
    <t>-    DEPARTAMENTO DE CONTABILIDAD</t>
  </si>
  <si>
    <t>-    DEPARTAMENTO DE RECURSOS MATERIALES</t>
  </si>
  <si>
    <t>-    DEPARTAMENTO DE RECURSOS HUMANOS</t>
  </si>
  <si>
    <t>-    DEPARTAMENTO DE SISTEMAS</t>
  </si>
  <si>
    <t>-    DIRECION FINANCIERA</t>
  </si>
  <si>
    <t>-    DEPARTAMENTO DE BIENES PATRIMONIALES</t>
  </si>
  <si>
    <t>-    DEPARTAMENTO DE JUBILADOS</t>
  </si>
  <si>
    <t>-    DEPARTAMENTO DE CONTROL PRESUPUESTAL</t>
  </si>
  <si>
    <t>-DIRECCION TECNICA</t>
  </si>
  <si>
    <t>-    DEPARTAMENTO DIRECCION TECNICA</t>
  </si>
  <si>
    <t>-    DEPARTAMENTO DE RED HIDRAULICA</t>
  </si>
  <si>
    <t>-    DEPARTAMENTO DE PLANEACION E INGENIERIA</t>
  </si>
  <si>
    <t>-    DEPARTAMENTO DE SUPERVISION Y CONSTRUCCION</t>
  </si>
  <si>
    <t>-    DEPARTAMENTO DE SUMINISTRO</t>
  </si>
  <si>
    <t>-    DEPARTAMENTO DE RED DE ALCANARILLADO SANITARIO</t>
  </si>
  <si>
    <t>-    DEPARTAMENTO DE SANEAMIENTO</t>
  </si>
  <si>
    <t>-    DEPARTAMENTO DE AGUA TRATADA RECUPERADA</t>
  </si>
  <si>
    <t>-    CENTRO DE INFORMACION Y SERVICIO</t>
  </si>
  <si>
    <t>-    DEPARTAMENTO DE SECTORIZACION</t>
  </si>
  <si>
    <t>-DIRECCION COMERCIAL</t>
  </si>
  <si>
    <t>-    DEPARTAMENTO DIRECCION COMERCIAL</t>
  </si>
  <si>
    <t>-    DEPARTAMENTO CULTURA DE AGUA</t>
  </si>
  <si>
    <t>-    DEPARTAMENTO DE OPERACION DE SUCURSALES</t>
  </si>
  <si>
    <t>-    DEPARTAMENTO DE FACTURACION Y COBRANZA</t>
  </si>
  <si>
    <t>-    DEPARTAMENTO COMERCIAL DE AGUA TRATADA</t>
  </si>
  <si>
    <t>-    DEPARTAMENTO DE ATENCION COMUNITARIA</t>
  </si>
  <si>
    <t>Junta Municipal de Agua y Saneamiento de Chihuahua</t>
  </si>
  <si>
    <t>-    DEPARTAMENTO DE COBRANZA</t>
  </si>
  <si>
    <t>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</si>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</sst>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Border="1"/>
    <xf numFmtId="0" fontId="3" fillId="0" borderId="0" xfId="0" applyFont="1" applyBorder="1" applyProtection="1">
      <protection locked="0"/>
    </xf>
    <xf numFmtId="4" fontId="4" fillId="3" borderId="0" xfId="0" applyNumberFormat="1" applyFont="1" applyFill="1" applyBorder="1" applyAlignment="1">
      <alignment horizontal="right" vertical="top" wrapText="1"/>
    </xf>
    <xf numFmtId="164" fontId="3" fillId="0" borderId="13" xfId="1" applyNumberFormat="1" applyFont="1" applyBorder="1" applyAlignment="1" applyProtection="1">
      <alignment horizontal="right" vertical="center"/>
      <protection locked="0"/>
    </xf>
    <xf numFmtId="164" fontId="3" fillId="0" borderId="0" xfId="1" applyNumberFormat="1" applyFont="1" applyBorder="1" applyAlignment="1" applyProtection="1">
      <alignment horizontal="right" vertical="center"/>
      <protection locked="0"/>
    </xf>
    <xf numFmtId="164" fontId="3" fillId="0" borderId="13" xfId="1" applyNumberFormat="1" applyFont="1" applyFill="1" applyBorder="1" applyAlignment="1" applyProtection="1">
      <alignment horizontal="right" vertical="center"/>
      <protection locked="0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43" fontId="3" fillId="0" borderId="0" xfId="0" applyNumberFormat="1" applyFont="1" applyProtection="1">
      <protection locked="0"/>
    </xf>
    <xf numFmtId="43" fontId="3" fillId="0" borderId="18" xfId="1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 inden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13277D46-72AC-45F1-88B5-E648531C4A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12</xdr:row>
          <xdr:rowOff>142875</xdr:rowOff>
        </xdr:from>
        <xdr:to>
          <xdr:col>11</xdr:col>
          <xdr:colOff>57150</xdr:colOff>
          <xdr:row>14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590550</xdr:colOff>
      <xdr:row>53</xdr:row>
      <xdr:rowOff>142875</xdr:rowOff>
    </xdr:from>
    <xdr:to>
      <xdr:col>1</xdr:col>
      <xdr:colOff>2533650</xdr:colOff>
      <xdr:row>57</xdr:row>
      <xdr:rowOff>18184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8591550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53</xdr:row>
      <xdr:rowOff>142875</xdr:rowOff>
    </xdr:from>
    <xdr:to>
      <xdr:col>7</xdr:col>
      <xdr:colOff>19050</xdr:colOff>
      <xdr:row>58</xdr:row>
      <xdr:rowOff>17319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8591550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K72"/>
  <sheetViews>
    <sheetView tabSelected="1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E60" sqref="E60"/>
    </sheetView>
  </sheetViews>
  <sheetFormatPr baseColWidth="10" defaultColWidth="11.5703125" defaultRowHeight="12" x14ac:dyDescent="0.2"/>
  <cols>
    <col min="1" max="1" width="4.7109375" style="4" customWidth="1"/>
    <col min="2" max="2" width="49.140625" style="4" customWidth="1"/>
    <col min="3" max="3" width="14.7109375" style="4" bestFit="1" customWidth="1"/>
    <col min="4" max="4" width="13.5703125" style="4" customWidth="1"/>
    <col min="5" max="7" width="14.7109375" style="4" bestFit="1" customWidth="1"/>
    <col min="8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36" t="s">
        <v>45</v>
      </c>
      <c r="C2" s="37"/>
      <c r="D2" s="37"/>
      <c r="E2" s="37"/>
      <c r="F2" s="37"/>
      <c r="G2" s="37"/>
      <c r="H2" s="38"/>
    </row>
    <row r="3" spans="2:8" x14ac:dyDescent="0.2">
      <c r="B3" s="39" t="s">
        <v>0</v>
      </c>
      <c r="C3" s="40"/>
      <c r="D3" s="40"/>
      <c r="E3" s="40"/>
      <c r="F3" s="40"/>
      <c r="G3" s="40"/>
      <c r="H3" s="41"/>
    </row>
    <row r="4" spans="2:8" x14ac:dyDescent="0.2">
      <c r="B4" s="39" t="s">
        <v>1</v>
      </c>
      <c r="C4" s="40"/>
      <c r="D4" s="40"/>
      <c r="E4" s="40"/>
      <c r="F4" s="40"/>
      <c r="G4" s="40"/>
      <c r="H4" s="41"/>
    </row>
    <row r="5" spans="2:8" ht="12.75" thickBot="1" x14ac:dyDescent="0.25">
      <c r="B5" s="42" t="s">
        <v>47</v>
      </c>
      <c r="C5" s="43"/>
      <c r="D5" s="43"/>
      <c r="E5" s="43"/>
      <c r="F5" s="43"/>
      <c r="G5" s="43"/>
      <c r="H5" s="44"/>
    </row>
    <row r="6" spans="2:8" ht="12.75" thickBot="1" x14ac:dyDescent="0.25">
      <c r="B6" s="45" t="s">
        <v>2</v>
      </c>
      <c r="C6" s="48" t="s">
        <v>3</v>
      </c>
      <c r="D6" s="49"/>
      <c r="E6" s="49"/>
      <c r="F6" s="49"/>
      <c r="G6" s="50"/>
      <c r="H6" s="51" t="s">
        <v>4</v>
      </c>
    </row>
    <row r="7" spans="2:8" ht="24.75" thickBot="1" x14ac:dyDescent="0.25">
      <c r="B7" s="4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52"/>
    </row>
    <row r="8" spans="2:8" ht="12.75" thickBot="1" x14ac:dyDescent="0.25">
      <c r="B8" s="4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13</v>
      </c>
      <c r="C10" s="11"/>
      <c r="D10" s="12"/>
      <c r="E10" s="11"/>
      <c r="F10" s="12"/>
      <c r="G10" s="11"/>
      <c r="H10" s="20"/>
    </row>
    <row r="11" spans="2:8" x14ac:dyDescent="0.2">
      <c r="B11" s="5"/>
      <c r="C11" s="11"/>
      <c r="D11" s="12"/>
      <c r="E11" s="11"/>
      <c r="F11" s="12"/>
      <c r="G11" s="11"/>
      <c r="H11" s="20"/>
    </row>
    <row r="12" spans="2:8" x14ac:dyDescent="0.2">
      <c r="B12" s="5" t="s">
        <v>14</v>
      </c>
      <c r="C12" s="29">
        <v>15880658</v>
      </c>
      <c r="D12" s="30">
        <v>-6150248.9900000002</v>
      </c>
      <c r="E12" s="29">
        <f>C12+D12</f>
        <v>9730409.0099999998</v>
      </c>
      <c r="F12" s="30">
        <v>9730409.0099999998</v>
      </c>
      <c r="G12" s="29">
        <v>9607238.3900000006</v>
      </c>
      <c r="H12" s="34">
        <f t="shared" ref="H12:H14" si="0">E12-F12</f>
        <v>0</v>
      </c>
    </row>
    <row r="13" spans="2:8" x14ac:dyDescent="0.2">
      <c r="B13" s="5" t="s">
        <v>15</v>
      </c>
      <c r="C13" s="29">
        <v>16947302</v>
      </c>
      <c r="D13" s="30">
        <v>29395280.059999999</v>
      </c>
      <c r="E13" s="29">
        <f>C13+D13</f>
        <v>46342582.060000002</v>
      </c>
      <c r="F13" s="30">
        <v>46342582.060000002</v>
      </c>
      <c r="G13" s="29">
        <v>45479521.020000003</v>
      </c>
      <c r="H13" s="34">
        <f t="shared" si="0"/>
        <v>0</v>
      </c>
    </row>
    <row r="14" spans="2:8" x14ac:dyDescent="0.2">
      <c r="B14" s="5" t="s">
        <v>16</v>
      </c>
      <c r="C14" s="29">
        <v>4711041</v>
      </c>
      <c r="D14" s="30">
        <v>-1164745.3999999999</v>
      </c>
      <c r="E14" s="29">
        <f>C14+D14</f>
        <v>3546295.6</v>
      </c>
      <c r="F14" s="30">
        <v>3546295.6</v>
      </c>
      <c r="G14" s="29">
        <v>3545734.51</v>
      </c>
      <c r="H14" s="34">
        <f t="shared" si="0"/>
        <v>0</v>
      </c>
    </row>
    <row r="15" spans="2:8" x14ac:dyDescent="0.2">
      <c r="B15" s="5"/>
      <c r="C15" s="29"/>
      <c r="D15" s="30"/>
      <c r="E15" s="29"/>
      <c r="F15" s="30"/>
      <c r="G15" s="29"/>
      <c r="H15" s="34"/>
    </row>
    <row r="16" spans="2:8" x14ac:dyDescent="0.2">
      <c r="B16" s="5" t="s">
        <v>17</v>
      </c>
      <c r="C16" s="29"/>
      <c r="D16" s="30"/>
      <c r="E16" s="29"/>
      <c r="F16" s="30"/>
      <c r="G16" s="29"/>
      <c r="H16" s="34"/>
    </row>
    <row r="17" spans="2:8" x14ac:dyDescent="0.2">
      <c r="B17" s="5"/>
      <c r="C17" s="29"/>
      <c r="D17" s="30"/>
      <c r="E17" s="29"/>
      <c r="F17" s="30"/>
      <c r="G17" s="29"/>
      <c r="H17" s="34"/>
    </row>
    <row r="18" spans="2:8" x14ac:dyDescent="0.2">
      <c r="B18" s="5" t="s">
        <v>18</v>
      </c>
      <c r="C18" s="29">
        <v>74010409</v>
      </c>
      <c r="D18" s="30">
        <v>10613971.24</v>
      </c>
      <c r="E18" s="29">
        <f t="shared" ref="E18:E25" si="1">C18+D18</f>
        <v>84624380.239999995</v>
      </c>
      <c r="F18" s="30">
        <v>84624380.239999995</v>
      </c>
      <c r="G18" s="29">
        <v>84531037.230000004</v>
      </c>
      <c r="H18" s="34">
        <f t="shared" ref="H18:H26" si="2">E18-F18</f>
        <v>0</v>
      </c>
    </row>
    <row r="19" spans="2:8" x14ac:dyDescent="0.2">
      <c r="B19" s="5" t="s">
        <v>19</v>
      </c>
      <c r="C19" s="29">
        <v>12302678</v>
      </c>
      <c r="D19" s="30">
        <v>1547802.67</v>
      </c>
      <c r="E19" s="29">
        <f t="shared" si="1"/>
        <v>13850480.67</v>
      </c>
      <c r="F19" s="30">
        <v>13850480.67</v>
      </c>
      <c r="G19" s="29">
        <v>13785258.17</v>
      </c>
      <c r="H19" s="34">
        <f t="shared" si="2"/>
        <v>0</v>
      </c>
    </row>
    <row r="20" spans="2:8" x14ac:dyDescent="0.2">
      <c r="B20" s="5" t="s">
        <v>20</v>
      </c>
      <c r="C20" s="29">
        <v>43737374</v>
      </c>
      <c r="D20" s="30">
        <v>-6312732.6200000001</v>
      </c>
      <c r="E20" s="29">
        <f t="shared" si="1"/>
        <v>37424641.380000003</v>
      </c>
      <c r="F20" s="30">
        <v>37424641.380000003</v>
      </c>
      <c r="G20" s="29">
        <v>35563049.420000002</v>
      </c>
      <c r="H20" s="34">
        <f t="shared" si="2"/>
        <v>0</v>
      </c>
    </row>
    <row r="21" spans="2:8" x14ac:dyDescent="0.2">
      <c r="B21" s="5" t="s">
        <v>21</v>
      </c>
      <c r="C21" s="29">
        <v>75446195</v>
      </c>
      <c r="D21" s="30">
        <v>-26837866.170000002</v>
      </c>
      <c r="E21" s="29">
        <f t="shared" si="1"/>
        <v>48608328.829999998</v>
      </c>
      <c r="F21" s="30">
        <v>48608328.829999998</v>
      </c>
      <c r="G21" s="29">
        <v>48266953.490000002</v>
      </c>
      <c r="H21" s="34">
        <f t="shared" si="2"/>
        <v>0</v>
      </c>
    </row>
    <row r="22" spans="2:8" s="22" customFormat="1" x14ac:dyDescent="0.2">
      <c r="B22" s="5" t="s">
        <v>22</v>
      </c>
      <c r="C22" s="29">
        <v>28664579</v>
      </c>
      <c r="D22" s="30">
        <v>-11440463.26</v>
      </c>
      <c r="E22" s="29">
        <f t="shared" si="1"/>
        <v>17224115.740000002</v>
      </c>
      <c r="F22" s="30">
        <v>17224115.739999998</v>
      </c>
      <c r="G22" s="29">
        <v>14099731.380000001</v>
      </c>
      <c r="H22" s="34">
        <f t="shared" si="2"/>
        <v>0</v>
      </c>
    </row>
    <row r="23" spans="2:8" s="25" customFormat="1" x14ac:dyDescent="0.2">
      <c r="B23" s="24" t="s">
        <v>23</v>
      </c>
      <c r="C23" s="31">
        <f>31444916+12000000</f>
        <v>43444916</v>
      </c>
      <c r="D23" s="32">
        <v>5975515.1500000004</v>
      </c>
      <c r="E23" s="31">
        <f t="shared" si="1"/>
        <v>49420431.149999999</v>
      </c>
      <c r="F23" s="32">
        <f>43173542.32+6246888.83</f>
        <v>49420431.149999999</v>
      </c>
      <c r="G23" s="31">
        <f>43071669.82+6246888.83</f>
        <v>49318558.649999999</v>
      </c>
      <c r="H23" s="34">
        <f>E23-F23</f>
        <v>0</v>
      </c>
    </row>
    <row r="24" spans="2:8" s="22" customFormat="1" x14ac:dyDescent="0.2">
      <c r="B24" s="5" t="s">
        <v>24</v>
      </c>
      <c r="C24" s="29">
        <v>19229171</v>
      </c>
      <c r="D24" s="30">
        <v>24276845.149999999</v>
      </c>
      <c r="E24" s="29">
        <f t="shared" si="1"/>
        <v>43506016.149999999</v>
      </c>
      <c r="F24" s="30">
        <v>43506016.149999999</v>
      </c>
      <c r="G24" s="29">
        <v>38580708.109999999</v>
      </c>
      <c r="H24" s="34">
        <f t="shared" si="2"/>
        <v>0</v>
      </c>
    </row>
    <row r="25" spans="2:8" s="22" customFormat="1" x14ac:dyDescent="0.2">
      <c r="B25" s="5" t="s">
        <v>25</v>
      </c>
      <c r="C25" s="29">
        <v>118232311</v>
      </c>
      <c r="D25" s="30">
        <v>2864622.7</v>
      </c>
      <c r="E25" s="29">
        <f t="shared" si="1"/>
        <v>121096933.7</v>
      </c>
      <c r="F25" s="30">
        <v>121096933.7</v>
      </c>
      <c r="G25" s="29">
        <v>121096933.7</v>
      </c>
      <c r="H25" s="34">
        <f t="shared" si="2"/>
        <v>0</v>
      </c>
    </row>
    <row r="26" spans="2:8" s="22" customFormat="1" x14ac:dyDescent="0.2">
      <c r="B26" s="5" t="s">
        <v>26</v>
      </c>
      <c r="C26" s="29">
        <v>0</v>
      </c>
      <c r="D26" s="30">
        <v>0</v>
      </c>
      <c r="E26" s="29">
        <f t="shared" ref="E26:E34" si="3">C26+D26</f>
        <v>0</v>
      </c>
      <c r="F26" s="30">
        <v>0</v>
      </c>
      <c r="G26" s="29">
        <v>0</v>
      </c>
      <c r="H26" s="34">
        <f t="shared" si="2"/>
        <v>0</v>
      </c>
    </row>
    <row r="27" spans="2:8" s="22" customFormat="1" x14ac:dyDescent="0.2">
      <c r="B27" s="5"/>
      <c r="C27" s="29"/>
      <c r="D27" s="30"/>
      <c r="E27" s="29"/>
      <c r="F27" s="30"/>
      <c r="G27" s="29"/>
      <c r="H27" s="34"/>
    </row>
    <row r="28" spans="2:8" s="22" customFormat="1" x14ac:dyDescent="0.2">
      <c r="B28" s="5" t="s">
        <v>27</v>
      </c>
      <c r="C28" s="29"/>
      <c r="D28" s="30"/>
      <c r="E28" s="29"/>
      <c r="F28" s="30"/>
      <c r="G28" s="29"/>
      <c r="H28" s="34"/>
    </row>
    <row r="29" spans="2:8" s="22" customFormat="1" x14ac:dyDescent="0.2">
      <c r="B29" s="5"/>
      <c r="C29" s="29"/>
      <c r="D29" s="30"/>
      <c r="E29" s="29"/>
      <c r="F29" s="30"/>
      <c r="G29" s="29"/>
      <c r="H29" s="34"/>
    </row>
    <row r="30" spans="2:8" s="22" customFormat="1" x14ac:dyDescent="0.2">
      <c r="B30" s="5" t="s">
        <v>28</v>
      </c>
      <c r="C30" s="29">
        <v>6518261</v>
      </c>
      <c r="D30" s="30">
        <v>2060369.32</v>
      </c>
      <c r="E30" s="29">
        <f>C30+D30</f>
        <v>8578630.3200000003</v>
      </c>
      <c r="F30" s="30">
        <v>8578630.3200000003</v>
      </c>
      <c r="G30" s="29">
        <v>8406482.1799999997</v>
      </c>
      <c r="H30" s="34">
        <f t="shared" ref="H30:H39" si="4">E30-F30</f>
        <v>0</v>
      </c>
    </row>
    <row r="31" spans="2:8" s="22" customFormat="1" x14ac:dyDescent="0.2">
      <c r="B31" s="6" t="s">
        <v>29</v>
      </c>
      <c r="C31" s="29">
        <v>114900216</v>
      </c>
      <c r="D31" s="30">
        <v>18234391.899999999</v>
      </c>
      <c r="E31" s="29">
        <f t="shared" si="3"/>
        <v>133134607.90000001</v>
      </c>
      <c r="F31" s="30">
        <v>133134607.90000001</v>
      </c>
      <c r="G31" s="29">
        <v>126736618.01000001</v>
      </c>
      <c r="H31" s="34">
        <f t="shared" si="4"/>
        <v>0</v>
      </c>
    </row>
    <row r="32" spans="2:8" s="22" customFormat="1" x14ac:dyDescent="0.2">
      <c r="B32" s="6" t="s">
        <v>30</v>
      </c>
      <c r="C32" s="29">
        <v>21061769</v>
      </c>
      <c r="D32" s="30">
        <v>-211372.11</v>
      </c>
      <c r="E32" s="29">
        <f t="shared" si="3"/>
        <v>20850396.890000001</v>
      </c>
      <c r="F32" s="30">
        <v>20850396.890000001</v>
      </c>
      <c r="G32" s="29">
        <v>20721018.02</v>
      </c>
      <c r="H32" s="34">
        <f t="shared" si="4"/>
        <v>0</v>
      </c>
    </row>
    <row r="33" spans="2:11" s="22" customFormat="1" x14ac:dyDescent="0.2">
      <c r="B33" s="6" t="s">
        <v>31</v>
      </c>
      <c r="C33" s="29">
        <v>191288565</v>
      </c>
      <c r="D33" s="30">
        <v>71428494.589999989</v>
      </c>
      <c r="E33" s="29">
        <f t="shared" si="3"/>
        <v>262717059.58999997</v>
      </c>
      <c r="F33" s="30">
        <v>165233336.59</v>
      </c>
      <c r="G33" s="29">
        <v>159353485.49000001</v>
      </c>
      <c r="H33" s="34">
        <f t="shared" si="4"/>
        <v>97483722.99999997</v>
      </c>
      <c r="K33" s="33"/>
    </row>
    <row r="34" spans="2:11" s="22" customFormat="1" x14ac:dyDescent="0.2">
      <c r="B34" s="6" t="s">
        <v>32</v>
      </c>
      <c r="C34" s="29">
        <v>452034764</v>
      </c>
      <c r="D34" s="30">
        <v>-9296095.0999999996</v>
      </c>
      <c r="E34" s="29">
        <f t="shared" si="3"/>
        <v>442738668.89999998</v>
      </c>
      <c r="F34" s="30">
        <v>442738668.89999998</v>
      </c>
      <c r="G34" s="29">
        <v>431395704.36000001</v>
      </c>
      <c r="H34" s="34">
        <f t="shared" si="4"/>
        <v>0</v>
      </c>
    </row>
    <row r="35" spans="2:11" s="22" customFormat="1" ht="24" x14ac:dyDescent="0.2">
      <c r="B35" s="6" t="s">
        <v>33</v>
      </c>
      <c r="C35" s="29">
        <v>63050107</v>
      </c>
      <c r="D35" s="30">
        <v>7157569.4000000004</v>
      </c>
      <c r="E35" s="29">
        <f t="shared" ref="E35" si="5">C35+D35</f>
        <v>70207676.400000006</v>
      </c>
      <c r="F35" s="30">
        <v>70207676.400000006</v>
      </c>
      <c r="G35" s="29">
        <v>66774747.969999999</v>
      </c>
      <c r="H35" s="34">
        <f t="shared" si="4"/>
        <v>0</v>
      </c>
    </row>
    <row r="36" spans="2:11" s="22" customFormat="1" x14ac:dyDescent="0.2">
      <c r="B36" s="6" t="s">
        <v>34</v>
      </c>
      <c r="C36" s="29">
        <v>104673895</v>
      </c>
      <c r="D36" s="30">
        <v>43933947.5</v>
      </c>
      <c r="E36" s="29">
        <f t="shared" ref="E36" si="6">C36+D36</f>
        <v>148607842.5</v>
      </c>
      <c r="F36" s="30">
        <v>148607842.5</v>
      </c>
      <c r="G36" s="29">
        <v>143076813.97</v>
      </c>
      <c r="H36" s="34">
        <f t="shared" si="4"/>
        <v>0</v>
      </c>
    </row>
    <row r="37" spans="2:11" s="22" customFormat="1" x14ac:dyDescent="0.2">
      <c r="B37" s="6" t="s">
        <v>35</v>
      </c>
      <c r="C37" s="29">
        <v>8232727</v>
      </c>
      <c r="D37" s="30">
        <v>10884182.74</v>
      </c>
      <c r="E37" s="29">
        <f t="shared" ref="E37" si="7">C37+D37</f>
        <v>19116909.740000002</v>
      </c>
      <c r="F37" s="30">
        <v>19116909.739999998</v>
      </c>
      <c r="G37" s="29">
        <v>17568528.68</v>
      </c>
      <c r="H37" s="34">
        <f t="shared" si="4"/>
        <v>0</v>
      </c>
    </row>
    <row r="38" spans="2:11" s="22" customFormat="1" x14ac:dyDescent="0.2">
      <c r="B38" s="6" t="s">
        <v>36</v>
      </c>
      <c r="C38" s="29">
        <v>74092353</v>
      </c>
      <c r="D38" s="30">
        <v>5769348.7000000002</v>
      </c>
      <c r="E38" s="29">
        <f t="shared" ref="E38" si="8">C38+D38</f>
        <v>79861701.700000003</v>
      </c>
      <c r="F38" s="30">
        <v>79861701.700000003</v>
      </c>
      <c r="G38" s="29">
        <v>78685959.129999995</v>
      </c>
      <c r="H38" s="34">
        <f t="shared" si="4"/>
        <v>0</v>
      </c>
    </row>
    <row r="39" spans="2:11" s="22" customFormat="1" x14ac:dyDescent="0.2">
      <c r="B39" s="6" t="s">
        <v>37</v>
      </c>
      <c r="C39" s="29">
        <v>15380517</v>
      </c>
      <c r="D39" s="30">
        <v>1945063.59</v>
      </c>
      <c r="E39" s="29">
        <f t="shared" ref="E39" si="9">C39+D39</f>
        <v>17325580.59</v>
      </c>
      <c r="F39" s="30">
        <v>17325580.59</v>
      </c>
      <c r="G39" s="29">
        <v>15865182.57</v>
      </c>
      <c r="H39" s="34">
        <f t="shared" si="4"/>
        <v>0</v>
      </c>
    </row>
    <row r="40" spans="2:11" s="22" customFormat="1" x14ac:dyDescent="0.2">
      <c r="B40" s="6"/>
      <c r="C40" s="29"/>
      <c r="D40" s="30"/>
      <c r="E40" s="29"/>
      <c r="F40" s="30"/>
      <c r="G40" s="29"/>
      <c r="H40" s="34"/>
    </row>
    <row r="41" spans="2:11" s="22" customFormat="1" x14ac:dyDescent="0.2">
      <c r="B41" s="6" t="s">
        <v>38</v>
      </c>
      <c r="C41" s="29"/>
      <c r="D41" s="30"/>
      <c r="E41" s="29"/>
      <c r="F41" s="30"/>
      <c r="G41" s="29"/>
      <c r="H41" s="34"/>
    </row>
    <row r="42" spans="2:11" s="22" customFormat="1" x14ac:dyDescent="0.2">
      <c r="B42" s="6"/>
      <c r="C42" s="29"/>
      <c r="D42" s="30"/>
      <c r="E42" s="29"/>
      <c r="F42" s="30"/>
      <c r="G42" s="29"/>
      <c r="H42" s="34"/>
    </row>
    <row r="43" spans="2:11" s="22" customFormat="1" x14ac:dyDescent="0.2">
      <c r="B43" s="6" t="s">
        <v>39</v>
      </c>
      <c r="C43" s="29">
        <v>15154742</v>
      </c>
      <c r="D43" s="30">
        <v>3390560.9699999997</v>
      </c>
      <c r="E43" s="29">
        <f t="shared" ref="E43" si="10">C43+D43</f>
        <v>18545302.969999999</v>
      </c>
      <c r="F43" s="30">
        <v>18545302.969999999</v>
      </c>
      <c r="G43" s="29">
        <v>17813141.350000001</v>
      </c>
      <c r="H43" s="34">
        <f t="shared" ref="H43:H49" si="11">E43-F43</f>
        <v>0</v>
      </c>
    </row>
    <row r="44" spans="2:11" s="22" customFormat="1" x14ac:dyDescent="0.2">
      <c r="B44" s="6" t="s">
        <v>40</v>
      </c>
      <c r="C44" s="29">
        <v>0</v>
      </c>
      <c r="D44" s="30">
        <v>0</v>
      </c>
      <c r="E44" s="29">
        <f t="shared" ref="E44" si="12">C44+D44</f>
        <v>0</v>
      </c>
      <c r="F44" s="30">
        <v>0</v>
      </c>
      <c r="G44" s="29">
        <v>0</v>
      </c>
      <c r="H44" s="34">
        <f>E44-F44</f>
        <v>0</v>
      </c>
    </row>
    <row r="45" spans="2:11" x14ac:dyDescent="0.2">
      <c r="B45" s="6" t="s">
        <v>41</v>
      </c>
      <c r="C45" s="29">
        <v>54068354</v>
      </c>
      <c r="D45" s="30">
        <v>6638126.4299999997</v>
      </c>
      <c r="E45" s="29">
        <f t="shared" ref="E45" si="13">C45+D45</f>
        <v>60706480.43</v>
      </c>
      <c r="F45" s="30">
        <v>60706480.43</v>
      </c>
      <c r="G45" s="29">
        <v>59880361.609999999</v>
      </c>
      <c r="H45" s="34">
        <f t="shared" si="11"/>
        <v>0</v>
      </c>
    </row>
    <row r="46" spans="2:11" x14ac:dyDescent="0.2">
      <c r="B46" s="6" t="s">
        <v>42</v>
      </c>
      <c r="C46" s="29">
        <v>25840867</v>
      </c>
      <c r="D46" s="30">
        <v>-1313877.45</v>
      </c>
      <c r="E46" s="29">
        <f t="shared" ref="E46:E48" si="14">C46+D46</f>
        <v>24526989.550000001</v>
      </c>
      <c r="F46" s="30">
        <v>24526989.550000001</v>
      </c>
      <c r="G46" s="29">
        <v>24468953.050000001</v>
      </c>
      <c r="H46" s="34">
        <f t="shared" si="11"/>
        <v>0</v>
      </c>
    </row>
    <row r="47" spans="2:11" x14ac:dyDescent="0.2">
      <c r="B47" s="6" t="s">
        <v>46</v>
      </c>
      <c r="C47" s="29">
        <v>46479222</v>
      </c>
      <c r="D47" s="30">
        <v>-15005840.73</v>
      </c>
      <c r="E47" s="29">
        <f t="shared" si="14"/>
        <v>31473381.27</v>
      </c>
      <c r="F47" s="30">
        <v>31473381.27</v>
      </c>
      <c r="G47" s="29">
        <v>30594070.190000001</v>
      </c>
      <c r="H47" s="34">
        <f>E47-F47</f>
        <v>0</v>
      </c>
    </row>
    <row r="48" spans="2:11" x14ac:dyDescent="0.2">
      <c r="B48" s="6" t="s">
        <v>43</v>
      </c>
      <c r="C48" s="29">
        <v>8827886</v>
      </c>
      <c r="D48" s="30">
        <v>397056.3</v>
      </c>
      <c r="E48" s="29">
        <f t="shared" si="14"/>
        <v>9224942.3000000007</v>
      </c>
      <c r="F48" s="30">
        <v>9224942.3000000007</v>
      </c>
      <c r="G48" s="29">
        <v>9101930.5</v>
      </c>
      <c r="H48" s="34">
        <f t="shared" si="11"/>
        <v>0</v>
      </c>
    </row>
    <row r="49" spans="2:8" x14ac:dyDescent="0.2">
      <c r="B49" s="6" t="s">
        <v>44</v>
      </c>
      <c r="C49" s="29">
        <v>17481653</v>
      </c>
      <c r="D49" s="30">
        <v>594502.01</v>
      </c>
      <c r="E49" s="29">
        <f t="shared" ref="E49" si="15">C49+D49</f>
        <v>18076155.010000002</v>
      </c>
      <c r="F49" s="30">
        <v>18076155.010000002</v>
      </c>
      <c r="G49" s="29">
        <v>18073176.699999999</v>
      </c>
      <c r="H49" s="34">
        <f t="shared" si="11"/>
        <v>0</v>
      </c>
    </row>
    <row r="50" spans="2:8" ht="12.75" thickBot="1" x14ac:dyDescent="0.25">
      <c r="B50" s="5"/>
      <c r="C50" s="13"/>
      <c r="D50" s="14"/>
      <c r="E50" s="11"/>
      <c r="F50" s="14"/>
      <c r="G50" s="13"/>
      <c r="H50" s="20"/>
    </row>
    <row r="51" spans="2:8" ht="12.75" thickBot="1" x14ac:dyDescent="0.25">
      <c r="B51" s="7" t="s">
        <v>12</v>
      </c>
      <c r="C51" s="15">
        <f>SUM(C9:C50)</f>
        <v>1671692532</v>
      </c>
      <c r="D51" s="16">
        <f>SUM(D9:D50)</f>
        <v>169374408.59000003</v>
      </c>
      <c r="E51" s="18">
        <f>SUM(C51,D51)</f>
        <v>1841066940.5900002</v>
      </c>
      <c r="F51" s="16">
        <f>SUM(F9:F50)</f>
        <v>1743583217.5899999</v>
      </c>
      <c r="G51" s="15">
        <f>SUM(G9:G50)</f>
        <v>1692390897.8499999</v>
      </c>
      <c r="H51" s="21">
        <f>E51-F51</f>
        <v>97483723.000000238</v>
      </c>
    </row>
    <row r="53" spans="2:8" s="26" customFormat="1" x14ac:dyDescent="0.2">
      <c r="B53" s="35" t="s">
        <v>48</v>
      </c>
      <c r="C53" s="28"/>
      <c r="D53" s="27"/>
      <c r="E53" s="27"/>
      <c r="F53" s="27"/>
      <c r="G53" s="27"/>
      <c r="H53" s="27"/>
    </row>
    <row r="54" spans="2:8" x14ac:dyDescent="0.2">
      <c r="B54" s="22"/>
      <c r="C54" s="23"/>
      <c r="D54" s="22"/>
      <c r="E54" s="22"/>
      <c r="F54" s="22"/>
      <c r="G54" s="22"/>
      <c r="H54" s="22"/>
    </row>
    <row r="55" spans="2:8" x14ac:dyDescent="0.2">
      <c r="B55" s="22"/>
      <c r="C55" s="23"/>
      <c r="D55" s="23"/>
      <c r="E55" s="23"/>
      <c r="F55" s="23"/>
      <c r="G55" s="23"/>
      <c r="H55" s="23"/>
    </row>
    <row r="56" spans="2:8" x14ac:dyDescent="0.2">
      <c r="B56" s="22"/>
      <c r="C56" s="22"/>
      <c r="D56" s="22"/>
      <c r="E56" s="22"/>
      <c r="F56" s="22"/>
      <c r="G56" s="22"/>
      <c r="H56" s="22"/>
    </row>
    <row r="58" spans="2:8" x14ac:dyDescent="0.2">
      <c r="B58" s="22"/>
      <c r="C58" s="22"/>
      <c r="D58" s="22"/>
      <c r="E58" s="22"/>
      <c r="F58" s="22"/>
      <c r="G58" s="22"/>
      <c r="H58" s="22"/>
    </row>
    <row r="59" spans="2:8" x14ac:dyDescent="0.2">
      <c r="B59" s="22"/>
      <c r="C59" s="22"/>
      <c r="D59" s="22"/>
      <c r="E59" s="22"/>
      <c r="F59" s="22"/>
      <c r="G59" s="22"/>
      <c r="H59" s="22"/>
    </row>
    <row r="60" spans="2:8" x14ac:dyDescent="0.2">
      <c r="B60" s="22"/>
      <c r="C60" s="22"/>
      <c r="D60" s="22"/>
      <c r="E60" s="22"/>
      <c r="F60" s="22"/>
      <c r="G60" s="22"/>
      <c r="H60" s="22"/>
    </row>
    <row r="61" spans="2:8" x14ac:dyDescent="0.2">
      <c r="B61" s="22"/>
      <c r="C61" s="22"/>
      <c r="D61" s="22"/>
      <c r="E61" s="22"/>
      <c r="F61" s="22"/>
      <c r="G61" s="22"/>
      <c r="H61" s="22"/>
    </row>
    <row r="62" spans="2:8" x14ac:dyDescent="0.2">
      <c r="B62" s="22"/>
      <c r="C62" s="22"/>
      <c r="D62" s="22"/>
      <c r="E62" s="22"/>
      <c r="F62" s="22"/>
      <c r="G62" s="22"/>
      <c r="H62" s="22"/>
    </row>
    <row r="63" spans="2:8" x14ac:dyDescent="0.2">
      <c r="B63" s="22"/>
      <c r="C63" s="22"/>
      <c r="D63" s="22"/>
      <c r="E63" s="22"/>
      <c r="F63" s="22"/>
      <c r="G63" s="22"/>
      <c r="H63" s="22"/>
    </row>
    <row r="64" spans="2:8" x14ac:dyDescent="0.2">
      <c r="B64" s="22"/>
      <c r="C64" s="22"/>
      <c r="D64" s="22"/>
      <c r="E64" s="22"/>
      <c r="F64" s="22"/>
      <c r="G64" s="22"/>
      <c r="H64" s="22"/>
    </row>
    <row r="65" spans="2:8" x14ac:dyDescent="0.2">
      <c r="B65" s="22"/>
      <c r="C65" s="22"/>
      <c r="D65" s="22"/>
      <c r="E65" s="22"/>
      <c r="F65" s="22"/>
      <c r="G65" s="22"/>
      <c r="H65" s="22"/>
    </row>
    <row r="66" spans="2:8" x14ac:dyDescent="0.2">
      <c r="B66" s="22"/>
      <c r="C66" s="22"/>
      <c r="D66" s="22"/>
      <c r="E66" s="22"/>
      <c r="F66" s="22"/>
      <c r="G66" s="22"/>
      <c r="H66" s="22"/>
    </row>
    <row r="67" spans="2:8" x14ac:dyDescent="0.2">
      <c r="B67" s="22"/>
      <c r="C67" s="22"/>
      <c r="D67" s="22"/>
      <c r="E67" s="22"/>
      <c r="F67" s="22"/>
      <c r="G67" s="22"/>
      <c r="H67" s="22"/>
    </row>
    <row r="68" spans="2:8" x14ac:dyDescent="0.2">
      <c r="B68" s="22"/>
      <c r="C68" s="22"/>
      <c r="D68" s="22"/>
      <c r="E68" s="22"/>
      <c r="F68" s="22"/>
      <c r="G68" s="22"/>
      <c r="H68" s="22"/>
    </row>
    <row r="69" spans="2:8" x14ac:dyDescent="0.2">
      <c r="B69" s="22"/>
      <c r="C69" s="22"/>
      <c r="D69" s="22"/>
      <c r="E69" s="22"/>
      <c r="F69" s="22"/>
      <c r="G69" s="22"/>
      <c r="H69" s="22"/>
    </row>
    <row r="70" spans="2:8" x14ac:dyDescent="0.2">
      <c r="B70" s="22"/>
      <c r="C70" s="22"/>
      <c r="D70" s="22"/>
      <c r="E70" s="22"/>
      <c r="F70" s="22"/>
      <c r="G70" s="22"/>
      <c r="H70" s="22"/>
    </row>
    <row r="71" spans="2:8" x14ac:dyDescent="0.2">
      <c r="B71" s="22"/>
      <c r="C71" s="22"/>
      <c r="D71" s="22"/>
      <c r="E71" s="22"/>
      <c r="F71" s="22"/>
      <c r="G71" s="22"/>
      <c r="H71" s="22"/>
    </row>
    <row r="72" spans="2:8" x14ac:dyDescent="0.2">
      <c r="B72" s="22"/>
      <c r="C72" s="22"/>
      <c r="D72" s="22"/>
      <c r="E72" s="22"/>
      <c r="F72" s="22"/>
      <c r="G72" s="22"/>
      <c r="H72" s="22"/>
    </row>
  </sheetData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E27:E29 E15:E16 E12:E14 H12:H14 E18:E26 H18:H22 E40:E42 E30:E39 H30:H39 E50:H50 E49 E52:H52 H43 E43 E58:H66 H27:H29 H15:H16 H40:H42 H24:H26 C23 H45:H46 E45:E4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12</xdr:row>
                    <xdr:rowOff>142875</xdr:rowOff>
                  </from>
                  <to>
                    <xdr:col>11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Martinez</cp:lastModifiedBy>
  <cp:lastPrinted>2024-02-02T22:39:38Z</cp:lastPrinted>
  <dcterms:created xsi:type="dcterms:W3CDTF">2019-12-04T17:32:46Z</dcterms:created>
  <dcterms:modified xsi:type="dcterms:W3CDTF">2024-02-07T03:23:19Z</dcterms:modified>
</cp:coreProperties>
</file>