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8_{129E2C94-B838-433D-AA15-EE9C1B010687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525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EAEPE_CA_DEP!$B$2:$H$67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s="1"/>
  <c r="E11" i="1"/>
  <c r="H11" i="1" s="1"/>
  <c r="E12" i="1"/>
  <c r="H12" i="1" s="1"/>
  <c r="E13" i="1"/>
  <c r="H13" i="1" s="1"/>
  <c r="E14" i="1"/>
  <c r="H14" i="1" s="1"/>
  <c r="E15" i="1"/>
  <c r="H15" i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7" i="1"/>
  <c r="H57" i="1" s="1"/>
  <c r="E58" i="1"/>
  <c r="H58" i="1" s="1"/>
  <c r="E59" i="1"/>
  <c r="H59" i="1" s="1"/>
  <c r="G61" i="1" l="1"/>
  <c r="F61" i="1"/>
  <c r="D61" i="1"/>
  <c r="C61" i="1"/>
  <c r="E61" i="1" l="1"/>
  <c r="H61" i="1" s="1"/>
</calcChain>
</file>

<file path=xl/sharedStrings.xml><?xml version="1.0" encoding="utf-8"?>
<sst xmlns="http://schemas.openxmlformats.org/spreadsheetml/2006/main" count="65" uniqueCount="65">
  <si>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</si>
  <si>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</si>
  <si>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</si>
  <si>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</si>
  <si>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</si>
  <si>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</si>
  <si>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</si>
  <si>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</si>
  <si>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</si>
  <si>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</si>
  <si>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</si>
  <si>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</si>
  <si>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</si>
  <si>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30100001-PRESIDENCIA DEL TSJ</t>
  </si>
  <si>
    <t>30111000-SALAS PENALES</t>
  </si>
  <si>
    <t>30112000-SALAS CIVILES</t>
  </si>
  <si>
    <t>30113000-SALAS FAMILIARES</t>
  </si>
  <si>
    <t>30120001-SECRETARÍA GENERAL</t>
  </si>
  <si>
    <t>30125001-TRIBUNALES Y JUZGADOS ESPECIALIZADOS EN MEDIDAS DE PROTECCION Y RECTIFICACION O NULIDAD DE ACTAS DEL ESTADO CIVIL</t>
  </si>
  <si>
    <t>30131001-DISTRITO ABRAHAM GONZALEZ</t>
  </si>
  <si>
    <t>30132001-DISTRITO ANDRÉS DEL RÍO</t>
  </si>
  <si>
    <t>30133001-DISTRITO JUDICIAL ARTEGA</t>
  </si>
  <si>
    <t>30134001-DISTRITO BENITO JUÁREZ</t>
  </si>
  <si>
    <t>30135001-DISTRITO JUDICIAL BRAVOS</t>
  </si>
  <si>
    <t>30136001-DISTRITO JUDICIAL CAMARGO</t>
  </si>
  <si>
    <t>30137001-DISTRITO JUDICIAL GALEANA</t>
  </si>
  <si>
    <t>30138001-DISTRITO JUDICIAL GUERRERO</t>
  </si>
  <si>
    <t>30139001-DISTRITO JUDICIAL HIDALGO</t>
  </si>
  <si>
    <t>30140001-DISTRITO JUDICIAL JIMENEZ</t>
  </si>
  <si>
    <t>30141001-DISTRITO JUDICIAL MANUEL OJINAGA</t>
  </si>
  <si>
    <t>30142001-DISTRITO JUDICIAL MINA</t>
  </si>
  <si>
    <t>30143001-DISTRITO JUDICIAL MORELOS</t>
  </si>
  <si>
    <t>30144001-DISTRITO JUDICIAL RAYON</t>
  </si>
  <si>
    <t>30150001-CONSEJO DE LA JUDICATURA</t>
  </si>
  <si>
    <t>30160001-INSTITUTO DE ATENCION TEMPRANA Y JUSTICIA ALTERNATIVA</t>
  </si>
  <si>
    <t>30161001-INSTITUTO DE DEFENSORÍA PÚBLICA</t>
  </si>
  <si>
    <t>30162001-UNIDAD ESTUDIOS PSICOLÓGICOS Y SOCIOECONÓMICOS</t>
  </si>
  <si>
    <t>30163001-INSTITUTO DE FORMACIÓN Y ACTUALIZACIÓN JUDICIAL</t>
  </si>
  <si>
    <t>30164001-INSTITUTO DE SERVICIOS PREVIOS AL JUICIO</t>
  </si>
  <si>
    <t>30165001-UNIDAD DE MEDIOS DE COMUNICACIÓN JUDICIAL</t>
  </si>
  <si>
    <t>30170001-DIRECCIÓN GENERAL JURÍDICA</t>
  </si>
  <si>
    <t>30171001-DIRECCIÓN DE GESTIÓN JUDICIAL</t>
  </si>
  <si>
    <t>30173001-TRIBUNAL ESPECIALIZADO EN VIOLENCIA FAMILIAR</t>
  </si>
  <si>
    <t>30176001-DIRECCIÓN GENERAL DE ADMINISTRACIÓN</t>
  </si>
  <si>
    <t>30176010-DIRECCIÓN DE RECURSOS HUMANOS</t>
  </si>
  <si>
    <t>30176020-DIRECCION  DE  RECURSOS MATERIALES Y SERVICIOS GENERALES</t>
  </si>
  <si>
    <t>30176030-DIRECCIÓN DE PROGRAMACIÓN Y PRESUPUESTO</t>
  </si>
  <si>
    <t>30176040-ESTRUCTURA ADMINISTRATIVA BRAVOS</t>
  </si>
  <si>
    <t>30176050-DIRECCION DE PROYECTOS</t>
  </si>
  <si>
    <t>30176060-DIRECCION DE TECNOLOGÍAS DE INFORMACIÓN</t>
  </si>
  <si>
    <t>30176070-DIRECCIÓN DE SEGURIDAD INTERNA</t>
  </si>
  <si>
    <t>30176080-FONDO AUXILIAR</t>
  </si>
  <si>
    <t>30176090-CONSULTORIO MEDICO</t>
  </si>
  <si>
    <t>30177001-DIRECCIÓN DE ARCHIVOS</t>
  </si>
  <si>
    <t>30178001-UNIDAD DE TRANSPARENCIA</t>
  </si>
  <si>
    <t>30179001-CONTRALORÍA</t>
  </si>
  <si>
    <t>30180001-DEPARTAMENTO DE COMUNICACION Y VINCULACION SOCIAL</t>
  </si>
  <si>
    <t>30181001-DIRECCION DE DERECHOS HUMANOS E IGUALDAD DE GENERO</t>
  </si>
  <si>
    <t>30182001-UNIDAD DE INVESTIGACION DE RESPONSABILIDADES ADMINISTRATIVAS</t>
  </si>
  <si>
    <t>30183001-VISITADURÍA</t>
  </si>
  <si>
    <t>30184001-CENTRO DE PERSONAS TRADUCTORAS E INTERPRETES</t>
  </si>
  <si>
    <t>30185001-RELACIONES PÚBLICAS</t>
  </si>
  <si>
    <t>30190001-CENTRO ESTATAL PARA LA CONSOLIDACIÓN DEL SISTEMA DE JUSTICIA PENAL</t>
  </si>
  <si>
    <t>TRIBUNAL SUPERIOR DE JUSTICIA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</si>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</sst>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49" fontId="1" fillId="2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left" vertical="center"/>
      <protection locked="0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 applyProtection="1">
      <alignment horizontal="right" vertical="center"/>
      <protection locked="0"/>
    </xf>
    <xf numFmtId="4" fontId="3" fillId="3" borderId="13" xfId="0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0" fontId="4" fillId="3" borderId="13" xfId="0" applyFont="1" applyFill="1" applyBorder="1" applyAlignment="1">
      <alignment vertical="top" wrapText="1" readingOrder="1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left" vertical="center"/>
    </xf>
    <xf numFmtId="164" fontId="4" fillId="3" borderId="13" xfId="0" applyNumberFormat="1" applyFont="1" applyFill="1" applyBorder="1" applyAlignment="1">
      <alignment horizontal="right" vertical="top" wrapText="1" readingOrder="1"/>
    </xf>
    <xf numFmtId="4" fontId="3" fillId="3" borderId="13" xfId="0" applyNumberFormat="1" applyFont="1" applyFill="1" applyBorder="1" applyAlignment="1">
      <alignment horizontal="right" vertical="center"/>
    </xf>
    <xf numFmtId="4" fontId="3" fillId="0" borderId="0" xfId="0" applyNumberFormat="1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49</xdr:row>
          <xdr:rowOff>85725</xdr:rowOff>
        </xdr:from>
        <xdr:to>
          <xdr:col>11</xdr:col>
          <xdr:colOff>57150</xdr:colOff>
          <xdr:row>51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51</xdr:row>
          <xdr:rowOff>142875</xdr:rowOff>
        </xdr:from>
        <xdr:to>
          <xdr:col>11</xdr:col>
          <xdr:colOff>57150</xdr:colOff>
          <xdr:row>53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31750</xdr:colOff>
      <xdr:row>61</xdr:row>
      <xdr:rowOff>111125</xdr:rowOff>
    </xdr:from>
    <xdr:to>
      <xdr:col>2</xdr:col>
      <xdr:colOff>686954</xdr:colOff>
      <xdr:row>67</xdr:row>
      <xdr:rowOff>44449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6075" y="12065000"/>
          <a:ext cx="3293629" cy="847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4</xdr:col>
      <xdr:colOff>531813</xdr:colOff>
      <xdr:row>61</xdr:row>
      <xdr:rowOff>95251</xdr:rowOff>
    </xdr:from>
    <xdr:to>
      <xdr:col>7</xdr:col>
      <xdr:colOff>917142</xdr:colOff>
      <xdr:row>67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51463" y="12049126"/>
          <a:ext cx="3290454" cy="847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68"/>
  <sheetViews>
    <sheetView tabSelected="1" view="pageBreakPreview" topLeftCell="A55" zoomScaleNormal="100" zoomScaleSheetLayoutView="100" workbookViewId="0">
      <selection activeCell="B82" sqref="B82"/>
    </sheetView>
  </sheetViews>
  <sheetFormatPr baseColWidth="10" defaultColWidth="11.5703125" defaultRowHeight="12" x14ac:dyDescent="0.2"/>
  <cols>
    <col min="1" max="1" width="4.7109375" style="2" customWidth="1"/>
    <col min="2" max="2" width="39.5703125" style="2" customWidth="1"/>
    <col min="3" max="3" width="14.42578125" style="2" bestFit="1" customWidth="1"/>
    <col min="4" max="4" width="13.5703125" style="2" customWidth="1"/>
    <col min="5" max="6" width="14.42578125" style="2" bestFit="1" customWidth="1"/>
    <col min="7" max="7" width="14.7109375" style="2" bestFit="1" customWidth="1"/>
    <col min="8" max="8" width="14.42578125" style="2" bestFit="1" customWidth="1"/>
    <col min="9" max="9" width="4.7109375" style="2" customWidth="1"/>
    <col min="10" max="16384" width="11.5703125" style="2"/>
  </cols>
  <sheetData>
    <row r="1" spans="2:8" ht="12.75" thickBot="1" x14ac:dyDescent="0.25"/>
    <row r="2" spans="2:8" x14ac:dyDescent="0.2">
      <c r="B2" s="18" t="s">
        <v>63</v>
      </c>
      <c r="C2" s="19"/>
      <c r="D2" s="19"/>
      <c r="E2" s="19"/>
      <c r="F2" s="19"/>
      <c r="G2" s="19"/>
      <c r="H2" s="20"/>
    </row>
    <row r="3" spans="2:8" x14ac:dyDescent="0.2">
      <c r="B3" s="21" t="s">
        <v>0</v>
      </c>
      <c r="C3" s="22"/>
      <c r="D3" s="22"/>
      <c r="E3" s="22"/>
      <c r="F3" s="22"/>
      <c r="G3" s="22"/>
      <c r="H3" s="23"/>
    </row>
    <row r="4" spans="2:8" x14ac:dyDescent="0.2">
      <c r="B4" s="21" t="s">
        <v>1</v>
      </c>
      <c r="C4" s="22"/>
      <c r="D4" s="22"/>
      <c r="E4" s="22"/>
      <c r="F4" s="22"/>
      <c r="G4" s="22"/>
      <c r="H4" s="23"/>
    </row>
    <row r="5" spans="2:8" ht="12.75" thickBot="1" x14ac:dyDescent="0.25">
      <c r="B5" s="24" t="s">
        <v>64</v>
      </c>
      <c r="C5" s="25"/>
      <c r="D5" s="25"/>
      <c r="E5" s="25"/>
      <c r="F5" s="25"/>
      <c r="G5" s="25"/>
      <c r="H5" s="26"/>
    </row>
    <row r="6" spans="2:8" ht="12.75" thickBot="1" x14ac:dyDescent="0.25">
      <c r="B6" s="27" t="s">
        <v>2</v>
      </c>
      <c r="C6" s="29" t="s">
        <v>3</v>
      </c>
      <c r="D6" s="30"/>
      <c r="E6" s="30"/>
      <c r="F6" s="30"/>
      <c r="G6" s="31"/>
      <c r="H6" s="32" t="s">
        <v>4</v>
      </c>
    </row>
    <row r="7" spans="2:8" ht="24.75" thickBot="1" x14ac:dyDescent="0.25">
      <c r="B7" s="28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3"/>
    </row>
    <row r="8" spans="2:8" ht="12.75" thickBot="1" x14ac:dyDescent="0.25">
      <c r="B8" s="28"/>
      <c r="C8" s="9">
        <v>1</v>
      </c>
      <c r="D8" s="9">
        <v>2</v>
      </c>
      <c r="E8" s="9" t="s">
        <v>10</v>
      </c>
      <c r="F8" s="9">
        <v>4</v>
      </c>
      <c r="G8" s="9">
        <v>5</v>
      </c>
      <c r="H8" s="4" t="s">
        <v>11</v>
      </c>
    </row>
    <row r="9" spans="2:8" x14ac:dyDescent="0.2">
      <c r="B9" s="5"/>
      <c r="C9" s="6"/>
      <c r="D9" s="6"/>
      <c r="E9" s="7"/>
      <c r="F9" s="6"/>
      <c r="G9" s="6"/>
      <c r="H9" s="7"/>
    </row>
    <row r="10" spans="2:8" x14ac:dyDescent="0.2">
      <c r="B10" s="12" t="s">
        <v>13</v>
      </c>
      <c r="C10" s="15">
        <v>24739714</v>
      </c>
      <c r="D10" s="15">
        <v>7133171.7799999993</v>
      </c>
      <c r="E10" s="8">
        <f t="shared" ref="E10:E44" si="0">C10+D10</f>
        <v>31872885.780000001</v>
      </c>
      <c r="F10" s="15">
        <v>30735138.320000008</v>
      </c>
      <c r="G10" s="15">
        <v>30009720.599999998</v>
      </c>
      <c r="H10" s="8">
        <f t="shared" ref="H10:H49" si="1">E10-F10</f>
        <v>1137747.4599999934</v>
      </c>
    </row>
    <row r="11" spans="2:8" x14ac:dyDescent="0.2">
      <c r="B11" s="12" t="s">
        <v>14</v>
      </c>
      <c r="C11" s="15">
        <v>160897620</v>
      </c>
      <c r="D11" s="15">
        <v>2163820.5399999982</v>
      </c>
      <c r="E11" s="8">
        <f t="shared" si="0"/>
        <v>163061440.53999999</v>
      </c>
      <c r="F11" s="15">
        <v>160163701.44</v>
      </c>
      <c r="G11" s="15">
        <v>156408984.56999972</v>
      </c>
      <c r="H11" s="8">
        <f t="shared" si="1"/>
        <v>2897739.099999994</v>
      </c>
    </row>
    <row r="12" spans="2:8" x14ac:dyDescent="0.2">
      <c r="B12" s="12" t="s">
        <v>15</v>
      </c>
      <c r="C12" s="15">
        <v>143946716</v>
      </c>
      <c r="D12" s="15">
        <v>-2136202.3600000017</v>
      </c>
      <c r="E12" s="8">
        <f t="shared" si="0"/>
        <v>141810513.63999999</v>
      </c>
      <c r="F12" s="15">
        <v>139199169.79999992</v>
      </c>
      <c r="G12" s="15">
        <v>135033068.92999995</v>
      </c>
      <c r="H12" s="8">
        <f t="shared" si="1"/>
        <v>2611343.8400000632</v>
      </c>
    </row>
    <row r="13" spans="2:8" x14ac:dyDescent="0.2">
      <c r="B13" s="12" t="s">
        <v>16</v>
      </c>
      <c r="C13" s="15">
        <v>65973093</v>
      </c>
      <c r="D13" s="15">
        <v>3334009.1800000016</v>
      </c>
      <c r="E13" s="8">
        <f t="shared" si="0"/>
        <v>69307102.180000007</v>
      </c>
      <c r="F13" s="15">
        <v>68367807.860000029</v>
      </c>
      <c r="G13" s="15">
        <v>65881917.049999982</v>
      </c>
      <c r="H13" s="8">
        <f t="shared" si="1"/>
        <v>939294.31999997795</v>
      </c>
    </row>
    <row r="14" spans="2:8" x14ac:dyDescent="0.2">
      <c r="B14" s="12" t="s">
        <v>17</v>
      </c>
      <c r="C14" s="15">
        <v>157029708</v>
      </c>
      <c r="D14" s="15">
        <v>-8618105.4899999965</v>
      </c>
      <c r="E14" s="8">
        <f t="shared" si="0"/>
        <v>148411602.50999999</v>
      </c>
      <c r="F14" s="15">
        <v>141143857.31999996</v>
      </c>
      <c r="G14" s="15">
        <v>134888089.10999995</v>
      </c>
      <c r="H14" s="8">
        <f t="shared" si="1"/>
        <v>7267745.1900000274</v>
      </c>
    </row>
    <row r="15" spans="2:8" ht="57.75" customHeight="1" x14ac:dyDescent="0.2">
      <c r="B15" s="12" t="s">
        <v>18</v>
      </c>
      <c r="C15" s="15">
        <v>19934777</v>
      </c>
      <c r="D15" s="15">
        <v>-1695922.6899999992</v>
      </c>
      <c r="E15" s="8">
        <f t="shared" si="0"/>
        <v>18238854.310000002</v>
      </c>
      <c r="F15" s="15">
        <v>17309430.27</v>
      </c>
      <c r="G15" s="15">
        <v>16599173.970000001</v>
      </c>
      <c r="H15" s="8">
        <f t="shared" si="1"/>
        <v>929424.04000000283</v>
      </c>
    </row>
    <row r="16" spans="2:8" x14ac:dyDescent="0.2">
      <c r="B16" s="12" t="s">
        <v>19</v>
      </c>
      <c r="C16" s="15">
        <v>55369721</v>
      </c>
      <c r="D16" s="15">
        <v>8683153.0199999977</v>
      </c>
      <c r="E16" s="8">
        <f t="shared" si="0"/>
        <v>64052874.019999996</v>
      </c>
      <c r="F16" s="15">
        <v>62419110.640000023</v>
      </c>
      <c r="G16" s="15">
        <v>60718018.960000031</v>
      </c>
      <c r="H16" s="8">
        <f t="shared" si="1"/>
        <v>1633763.3799999729</v>
      </c>
    </row>
    <row r="17" spans="2:8" x14ac:dyDescent="0.2">
      <c r="B17" s="12" t="s">
        <v>20</v>
      </c>
      <c r="C17" s="15">
        <v>8636786</v>
      </c>
      <c r="D17" s="15">
        <v>2197410.86</v>
      </c>
      <c r="E17" s="8">
        <f t="shared" si="0"/>
        <v>10834196.859999999</v>
      </c>
      <c r="F17" s="15">
        <v>10587632.670000004</v>
      </c>
      <c r="G17" s="15">
        <v>10372866.660000008</v>
      </c>
      <c r="H17" s="8">
        <f t="shared" si="1"/>
        <v>246564.18999999575</v>
      </c>
    </row>
    <row r="18" spans="2:8" x14ac:dyDescent="0.2">
      <c r="B18" s="12" t="s">
        <v>21</v>
      </c>
      <c r="C18" s="15">
        <v>6196822</v>
      </c>
      <c r="D18" s="15">
        <v>-559037.9099999998</v>
      </c>
      <c r="E18" s="8">
        <f t="shared" si="0"/>
        <v>5637784.0899999999</v>
      </c>
      <c r="F18" s="15">
        <v>5059985.0800000019</v>
      </c>
      <c r="G18" s="15">
        <v>4918778.8200000012</v>
      </c>
      <c r="H18" s="8">
        <f t="shared" si="1"/>
        <v>577799.00999999791</v>
      </c>
    </row>
    <row r="19" spans="2:8" x14ac:dyDescent="0.2">
      <c r="B19" s="12" t="s">
        <v>22</v>
      </c>
      <c r="C19" s="15">
        <v>57846043</v>
      </c>
      <c r="D19" s="15">
        <v>6208092.7199999969</v>
      </c>
      <c r="E19" s="8">
        <f t="shared" si="0"/>
        <v>64054135.719999999</v>
      </c>
      <c r="F19" s="15">
        <v>61892121.730000049</v>
      </c>
      <c r="G19" s="15">
        <v>60189168.600000001</v>
      </c>
      <c r="H19" s="8">
        <f t="shared" si="1"/>
        <v>2162013.9899999499</v>
      </c>
    </row>
    <row r="20" spans="2:8" x14ac:dyDescent="0.2">
      <c r="B20" s="12" t="s">
        <v>23</v>
      </c>
      <c r="C20" s="15">
        <v>298689557</v>
      </c>
      <c r="D20" s="15">
        <v>17866649.84999999</v>
      </c>
      <c r="E20" s="8">
        <f t="shared" si="0"/>
        <v>316556206.84999996</v>
      </c>
      <c r="F20" s="15">
        <v>305742843.63000101</v>
      </c>
      <c r="G20" s="15">
        <v>286947400.64000005</v>
      </c>
      <c r="H20" s="8">
        <f t="shared" si="1"/>
        <v>10813363.219998956</v>
      </c>
    </row>
    <row r="21" spans="2:8" x14ac:dyDescent="0.2">
      <c r="B21" s="12" t="s">
        <v>24</v>
      </c>
      <c r="C21" s="15">
        <v>25409013</v>
      </c>
      <c r="D21" s="15">
        <v>2832696.5700000017</v>
      </c>
      <c r="E21" s="8">
        <f t="shared" si="0"/>
        <v>28241709.57</v>
      </c>
      <c r="F21" s="15">
        <v>26799222.039999992</v>
      </c>
      <c r="G21" s="15">
        <v>26276333.039999999</v>
      </c>
      <c r="H21" s="8">
        <f t="shared" si="1"/>
        <v>1442487.5300000086</v>
      </c>
    </row>
    <row r="22" spans="2:8" x14ac:dyDescent="0.2">
      <c r="B22" s="12" t="s">
        <v>25</v>
      </c>
      <c r="C22" s="15">
        <v>36269503</v>
      </c>
      <c r="D22" s="15">
        <v>1561486.0700000012</v>
      </c>
      <c r="E22" s="8">
        <f t="shared" si="0"/>
        <v>37830989.07</v>
      </c>
      <c r="F22" s="15">
        <v>35948125.779999994</v>
      </c>
      <c r="G22" s="15">
        <v>35198290.000000015</v>
      </c>
      <c r="H22" s="8">
        <f t="shared" si="1"/>
        <v>1882863.2900000066</v>
      </c>
    </row>
    <row r="23" spans="2:8" x14ac:dyDescent="0.2">
      <c r="B23" s="12" t="s">
        <v>26</v>
      </c>
      <c r="C23" s="15">
        <v>19896329</v>
      </c>
      <c r="D23" s="15">
        <v>2313708.46</v>
      </c>
      <c r="E23" s="8">
        <f t="shared" si="0"/>
        <v>22210037.460000001</v>
      </c>
      <c r="F23" s="15">
        <v>21402403.069999989</v>
      </c>
      <c r="G23" s="15">
        <v>20725120.229999997</v>
      </c>
      <c r="H23" s="8">
        <f t="shared" si="1"/>
        <v>807634.39000001177</v>
      </c>
    </row>
    <row r="24" spans="2:8" x14ac:dyDescent="0.2">
      <c r="B24" s="12" t="s">
        <v>27</v>
      </c>
      <c r="C24" s="15">
        <v>53252299</v>
      </c>
      <c r="D24" s="15">
        <v>5028291.9999999944</v>
      </c>
      <c r="E24" s="8">
        <f t="shared" si="0"/>
        <v>58280590.999999993</v>
      </c>
      <c r="F24" s="15">
        <v>55591661.219999999</v>
      </c>
      <c r="G24" s="15">
        <v>53982689.920000061</v>
      </c>
      <c r="H24" s="8">
        <f t="shared" si="1"/>
        <v>2688929.7799999937</v>
      </c>
    </row>
    <row r="25" spans="2:8" x14ac:dyDescent="0.2">
      <c r="B25" s="12" t="s">
        <v>28</v>
      </c>
      <c r="C25" s="15">
        <v>15197100</v>
      </c>
      <c r="D25" s="15">
        <v>534840.97000000009</v>
      </c>
      <c r="E25" s="8">
        <f t="shared" si="0"/>
        <v>15731940.970000001</v>
      </c>
      <c r="F25" s="15">
        <v>14968751.09</v>
      </c>
      <c r="G25" s="15">
        <v>14656033.670000002</v>
      </c>
      <c r="H25" s="8">
        <f t="shared" si="1"/>
        <v>763189.88000000082</v>
      </c>
    </row>
    <row r="26" spans="2:8" x14ac:dyDescent="0.2">
      <c r="B26" s="12" t="s">
        <v>29</v>
      </c>
      <c r="C26" s="15">
        <v>12509438</v>
      </c>
      <c r="D26" s="15">
        <v>107837.48999999944</v>
      </c>
      <c r="E26" s="8">
        <f t="shared" si="0"/>
        <v>12617275.49</v>
      </c>
      <c r="F26" s="15">
        <v>9644882.2300000004</v>
      </c>
      <c r="G26" s="15">
        <v>9366289.0099999979</v>
      </c>
      <c r="H26" s="8">
        <f t="shared" si="1"/>
        <v>2972393.26</v>
      </c>
    </row>
    <row r="27" spans="2:8" x14ac:dyDescent="0.2">
      <c r="B27" s="12" t="s">
        <v>30</v>
      </c>
      <c r="C27" s="15">
        <v>7168245</v>
      </c>
      <c r="D27" s="15">
        <v>955284.29999999958</v>
      </c>
      <c r="E27" s="8">
        <f t="shared" si="0"/>
        <v>8123529.2999999998</v>
      </c>
      <c r="F27" s="15">
        <v>7843258.5500000007</v>
      </c>
      <c r="G27" s="15">
        <v>7694200.8199999966</v>
      </c>
      <c r="H27" s="8">
        <f t="shared" si="1"/>
        <v>280270.74999999907</v>
      </c>
    </row>
    <row r="28" spans="2:8" x14ac:dyDescent="0.2">
      <c r="B28" s="12" t="s">
        <v>31</v>
      </c>
      <c r="C28" s="15">
        <v>327899129</v>
      </c>
      <c r="D28" s="15">
        <v>79431347.149999946</v>
      </c>
      <c r="E28" s="8">
        <f t="shared" si="0"/>
        <v>407330476.14999998</v>
      </c>
      <c r="F28" s="15">
        <v>398492969.11999983</v>
      </c>
      <c r="G28" s="15">
        <v>372933574.38999999</v>
      </c>
      <c r="H28" s="8">
        <f t="shared" si="1"/>
        <v>8837507.0300001502</v>
      </c>
    </row>
    <row r="29" spans="2:8" x14ac:dyDescent="0.2">
      <c r="B29" s="12" t="s">
        <v>32</v>
      </c>
      <c r="C29" s="15">
        <v>6827221</v>
      </c>
      <c r="D29" s="15">
        <v>-161146.20999999993</v>
      </c>
      <c r="E29" s="8">
        <f t="shared" si="0"/>
        <v>6666074.79</v>
      </c>
      <c r="F29" s="15">
        <v>6425875.7899999982</v>
      </c>
      <c r="G29" s="15">
        <v>6242805.2700000005</v>
      </c>
      <c r="H29" s="8">
        <f t="shared" si="1"/>
        <v>240199.00000000186</v>
      </c>
    </row>
    <row r="30" spans="2:8" x14ac:dyDescent="0.2">
      <c r="B30" s="12" t="s">
        <v>33</v>
      </c>
      <c r="C30" s="15">
        <v>45335598</v>
      </c>
      <c r="D30" s="15">
        <v>5705628.3900000015</v>
      </c>
      <c r="E30" s="8">
        <f t="shared" si="0"/>
        <v>51041226.390000001</v>
      </c>
      <c r="F30" s="15">
        <v>49323545.199999981</v>
      </c>
      <c r="G30" s="15">
        <v>48519210.909999989</v>
      </c>
      <c r="H30" s="8">
        <f t="shared" si="1"/>
        <v>1717681.19000002</v>
      </c>
    </row>
    <row r="31" spans="2:8" ht="22.5" x14ac:dyDescent="0.2">
      <c r="B31" s="12" t="s">
        <v>34</v>
      </c>
      <c r="C31" s="15">
        <v>46042907</v>
      </c>
      <c r="D31" s="15">
        <v>2825867.3899999997</v>
      </c>
      <c r="E31" s="8">
        <f t="shared" si="0"/>
        <v>48868774.390000001</v>
      </c>
      <c r="F31" s="15">
        <v>47719545.110000022</v>
      </c>
      <c r="G31" s="15">
        <v>45529719.020000026</v>
      </c>
      <c r="H31" s="8">
        <f t="shared" si="1"/>
        <v>1149229.2799999788</v>
      </c>
    </row>
    <row r="32" spans="2:8" x14ac:dyDescent="0.2">
      <c r="B32" s="12" t="s">
        <v>35</v>
      </c>
      <c r="C32" s="15">
        <v>143055326</v>
      </c>
      <c r="D32" s="15">
        <v>17248989.360000003</v>
      </c>
      <c r="E32" s="8">
        <f t="shared" si="0"/>
        <v>160304315.36000001</v>
      </c>
      <c r="F32" s="15">
        <v>156027324.37000015</v>
      </c>
      <c r="G32" s="15">
        <v>148334688.9600001</v>
      </c>
      <c r="H32" s="8">
        <f t="shared" si="1"/>
        <v>4276990.9899998605</v>
      </c>
    </row>
    <row r="33" spans="2:8" ht="22.5" x14ac:dyDescent="0.2">
      <c r="B33" s="12" t="s">
        <v>36</v>
      </c>
      <c r="C33" s="15">
        <v>71875084</v>
      </c>
      <c r="D33" s="15">
        <v>14205436.31000001</v>
      </c>
      <c r="E33" s="8">
        <f t="shared" si="0"/>
        <v>86080520.310000002</v>
      </c>
      <c r="F33" s="15">
        <v>84191046.949999973</v>
      </c>
      <c r="G33" s="15">
        <v>79374971.819999978</v>
      </c>
      <c r="H33" s="8">
        <f t="shared" si="1"/>
        <v>1889473.3600000292</v>
      </c>
    </row>
    <row r="34" spans="2:8" ht="22.5" x14ac:dyDescent="0.2">
      <c r="B34" s="12" t="s">
        <v>37</v>
      </c>
      <c r="C34" s="15">
        <v>27926544</v>
      </c>
      <c r="D34" s="15">
        <v>-1310820.7500000012</v>
      </c>
      <c r="E34" s="8">
        <f t="shared" si="0"/>
        <v>26615723.25</v>
      </c>
      <c r="F34" s="15">
        <v>25168898.129999995</v>
      </c>
      <c r="G34" s="15">
        <v>24243992.129999992</v>
      </c>
      <c r="H34" s="8">
        <f t="shared" si="1"/>
        <v>1446825.1200000048</v>
      </c>
    </row>
    <row r="35" spans="2:8" ht="22.5" x14ac:dyDescent="0.2">
      <c r="B35" s="12" t="s">
        <v>38</v>
      </c>
      <c r="C35" s="15">
        <v>63461100</v>
      </c>
      <c r="D35" s="15">
        <v>-1066500.6700000006</v>
      </c>
      <c r="E35" s="8">
        <f t="shared" si="0"/>
        <v>62394599.329999998</v>
      </c>
      <c r="F35" s="15">
        <v>61008742.950000025</v>
      </c>
      <c r="G35" s="15">
        <v>57480873.860000022</v>
      </c>
      <c r="H35" s="8">
        <f t="shared" si="1"/>
        <v>1385856.3799999729</v>
      </c>
    </row>
    <row r="36" spans="2:8" ht="22.5" x14ac:dyDescent="0.2">
      <c r="B36" s="12" t="s">
        <v>39</v>
      </c>
      <c r="C36" s="15">
        <v>5358182.2</v>
      </c>
      <c r="D36" s="15">
        <v>-2826734.29</v>
      </c>
      <c r="E36" s="8">
        <f t="shared" si="0"/>
        <v>2531447.91</v>
      </c>
      <c r="F36" s="15">
        <v>25882.059999999998</v>
      </c>
      <c r="G36" s="15">
        <v>25882.059999999998</v>
      </c>
      <c r="H36" s="8">
        <f t="shared" si="1"/>
        <v>2505565.85</v>
      </c>
    </row>
    <row r="37" spans="2:8" x14ac:dyDescent="0.2">
      <c r="B37" s="12" t="s">
        <v>40</v>
      </c>
      <c r="C37" s="15">
        <v>18107876</v>
      </c>
      <c r="D37" s="15">
        <v>-1875115.7100000009</v>
      </c>
      <c r="E37" s="8">
        <f t="shared" si="0"/>
        <v>16232760.289999999</v>
      </c>
      <c r="F37" s="15">
        <v>15536125.98</v>
      </c>
      <c r="G37" s="15">
        <v>15272152.639999999</v>
      </c>
      <c r="H37" s="8">
        <f t="shared" si="1"/>
        <v>696634.30999999866</v>
      </c>
    </row>
    <row r="38" spans="2:8" x14ac:dyDescent="0.2">
      <c r="B38" s="12" t="s">
        <v>41</v>
      </c>
      <c r="C38" s="15">
        <v>375375615.04999983</v>
      </c>
      <c r="D38" s="15">
        <v>-161781385.39999995</v>
      </c>
      <c r="E38" s="8">
        <f t="shared" si="0"/>
        <v>213594229.64999989</v>
      </c>
      <c r="F38" s="15">
        <v>132231619.61999999</v>
      </c>
      <c r="G38" s="15">
        <v>119116892.31</v>
      </c>
      <c r="H38" s="8">
        <f t="shared" si="1"/>
        <v>81362610.029999897</v>
      </c>
    </row>
    <row r="39" spans="2:8" ht="22.5" x14ac:dyDescent="0.2">
      <c r="B39" s="12" t="s">
        <v>42</v>
      </c>
      <c r="C39" s="15">
        <v>59800</v>
      </c>
      <c r="D39" s="15">
        <v>106597.48</v>
      </c>
      <c r="E39" s="8">
        <f t="shared" si="0"/>
        <v>166397.47999999998</v>
      </c>
      <c r="F39" s="15">
        <v>122025.24</v>
      </c>
      <c r="G39" s="15">
        <v>122025.24</v>
      </c>
      <c r="H39" s="8">
        <f t="shared" si="1"/>
        <v>44372.239999999976</v>
      </c>
    </row>
    <row r="40" spans="2:8" x14ac:dyDescent="0.2">
      <c r="B40" s="12" t="s">
        <v>43</v>
      </c>
      <c r="C40" s="15">
        <v>20278372</v>
      </c>
      <c r="D40" s="15">
        <v>3354183.6599999969</v>
      </c>
      <c r="E40" s="8">
        <f t="shared" si="0"/>
        <v>23632555.659999996</v>
      </c>
      <c r="F40" s="15">
        <v>22061155.5</v>
      </c>
      <c r="G40" s="15">
        <v>17549412.440000005</v>
      </c>
      <c r="H40" s="8">
        <f t="shared" si="1"/>
        <v>1571400.1599999964</v>
      </c>
    </row>
    <row r="41" spans="2:8" x14ac:dyDescent="0.2">
      <c r="B41" s="12" t="s">
        <v>44</v>
      </c>
      <c r="C41" s="15">
        <v>541212108</v>
      </c>
      <c r="D41" s="15">
        <v>-69682443.969999984</v>
      </c>
      <c r="E41" s="8">
        <f t="shared" si="0"/>
        <v>471529664.03000003</v>
      </c>
      <c r="F41" s="15">
        <v>302043196.89999986</v>
      </c>
      <c r="G41" s="15">
        <v>279291149.3599999</v>
      </c>
      <c r="H41" s="8">
        <f t="shared" si="1"/>
        <v>169486467.13000017</v>
      </c>
    </row>
    <row r="42" spans="2:8" ht="22.5" x14ac:dyDescent="0.2">
      <c r="B42" s="12" t="s">
        <v>45</v>
      </c>
      <c r="C42" s="15">
        <v>72888715</v>
      </c>
      <c r="D42" s="15">
        <v>96741184.25999999</v>
      </c>
      <c r="E42" s="8">
        <f t="shared" si="0"/>
        <v>169629899.25999999</v>
      </c>
      <c r="F42" s="15">
        <v>156358077.12000012</v>
      </c>
      <c r="G42" s="15">
        <v>120025386.39000003</v>
      </c>
      <c r="H42" s="8">
        <f t="shared" si="1"/>
        <v>13271822.139999866</v>
      </c>
    </row>
    <row r="43" spans="2:8" ht="22.5" x14ac:dyDescent="0.2">
      <c r="B43" s="12" t="s">
        <v>46</v>
      </c>
      <c r="C43" s="15">
        <v>178521698.75999999</v>
      </c>
      <c r="D43" s="15">
        <v>-159304519.63999999</v>
      </c>
      <c r="E43" s="8">
        <f t="shared" si="0"/>
        <v>19217179.120000005</v>
      </c>
      <c r="F43" s="15">
        <v>12208736.589999998</v>
      </c>
      <c r="G43" s="15">
        <v>11854487.129999999</v>
      </c>
      <c r="H43" s="8">
        <f t="shared" si="1"/>
        <v>7008442.5300000068</v>
      </c>
    </row>
    <row r="44" spans="2:8" x14ac:dyDescent="0.2">
      <c r="B44" s="12" t="s">
        <v>47</v>
      </c>
      <c r="C44" s="15">
        <v>14045931</v>
      </c>
      <c r="D44" s="15">
        <v>729236.40000000014</v>
      </c>
      <c r="E44" s="8">
        <f t="shared" si="0"/>
        <v>14775167.4</v>
      </c>
      <c r="F44" s="15">
        <v>14339647.380000006</v>
      </c>
      <c r="G44" s="15">
        <v>13420158.070000002</v>
      </c>
      <c r="H44" s="8">
        <f t="shared" si="1"/>
        <v>435520.01999999397</v>
      </c>
    </row>
    <row r="45" spans="2:8" x14ac:dyDescent="0.2">
      <c r="B45" s="12" t="s">
        <v>48</v>
      </c>
      <c r="C45" s="15">
        <v>8069607</v>
      </c>
      <c r="D45" s="15">
        <v>-1374496.2699999998</v>
      </c>
      <c r="E45" s="8">
        <f t="shared" ref="E45:E49" si="2">C45+D45</f>
        <v>6695110.7300000004</v>
      </c>
      <c r="F45" s="15">
        <v>5772896.2999999989</v>
      </c>
      <c r="G45" s="15">
        <v>5706728.1399999987</v>
      </c>
      <c r="H45" s="8">
        <f t="shared" si="1"/>
        <v>922214.43000000156</v>
      </c>
    </row>
    <row r="46" spans="2:8" ht="22.5" x14ac:dyDescent="0.2">
      <c r="B46" s="12" t="s">
        <v>49</v>
      </c>
      <c r="C46" s="15">
        <v>56256383</v>
      </c>
      <c r="D46" s="15">
        <v>113124954.57000004</v>
      </c>
      <c r="E46" s="8">
        <f t="shared" si="2"/>
        <v>169381337.57000005</v>
      </c>
      <c r="F46" s="15">
        <v>167703070.62999994</v>
      </c>
      <c r="G46" s="15">
        <v>99097004.449999958</v>
      </c>
      <c r="H46" s="8">
        <f t="shared" si="1"/>
        <v>1678266.9400001168</v>
      </c>
    </row>
    <row r="47" spans="2:8" x14ac:dyDescent="0.2">
      <c r="B47" s="12" t="s">
        <v>50</v>
      </c>
      <c r="C47" s="15">
        <v>37859584</v>
      </c>
      <c r="D47" s="15">
        <v>-13069217.590000002</v>
      </c>
      <c r="E47" s="8">
        <f t="shared" si="2"/>
        <v>24790366.409999996</v>
      </c>
      <c r="F47" s="15">
        <v>22272955.979999997</v>
      </c>
      <c r="G47" s="15">
        <v>19391493.129999995</v>
      </c>
      <c r="H47" s="8">
        <f t="shared" si="1"/>
        <v>2517410.4299999997</v>
      </c>
    </row>
    <row r="48" spans="2:8" x14ac:dyDescent="0.2">
      <c r="B48" s="12" t="s">
        <v>51</v>
      </c>
      <c r="C48" s="15">
        <v>12465022</v>
      </c>
      <c r="D48" s="15">
        <v>4124855.1900000004</v>
      </c>
      <c r="E48" s="8">
        <f t="shared" si="2"/>
        <v>16589877.190000001</v>
      </c>
      <c r="F48" s="15">
        <v>16279321.570000004</v>
      </c>
      <c r="G48" s="15">
        <v>15042687.009999998</v>
      </c>
      <c r="H48" s="8">
        <f t="shared" si="1"/>
        <v>310555.61999999732</v>
      </c>
    </row>
    <row r="49" spans="2:8" x14ac:dyDescent="0.2">
      <c r="B49" s="12" t="s">
        <v>52</v>
      </c>
      <c r="C49" s="15">
        <v>2070699</v>
      </c>
      <c r="D49" s="15">
        <v>1125688.22</v>
      </c>
      <c r="E49" s="8">
        <f t="shared" si="2"/>
        <v>3196387.2199999997</v>
      </c>
      <c r="F49" s="15">
        <v>3151948.0099999988</v>
      </c>
      <c r="G49" s="15">
        <v>3053268.959999999</v>
      </c>
      <c r="H49" s="8">
        <f t="shared" si="1"/>
        <v>44439.210000000894</v>
      </c>
    </row>
    <row r="50" spans="2:8" x14ac:dyDescent="0.2">
      <c r="B50" s="12" t="s">
        <v>53</v>
      </c>
      <c r="C50" s="15">
        <v>9154796</v>
      </c>
      <c r="D50" s="15">
        <v>14882461.820000002</v>
      </c>
      <c r="E50" s="8">
        <f>C50+D50</f>
        <v>24037257.82</v>
      </c>
      <c r="F50" s="15">
        <v>23297097.189999998</v>
      </c>
      <c r="G50" s="15">
        <v>20645153.77</v>
      </c>
      <c r="H50" s="8">
        <f t="shared" ref="H50:H59" si="3">E50-F50</f>
        <v>740160.63000000268</v>
      </c>
    </row>
    <row r="51" spans="2:8" x14ac:dyDescent="0.2">
      <c r="B51" s="12" t="s">
        <v>54</v>
      </c>
      <c r="C51" s="15">
        <v>8420397</v>
      </c>
      <c r="D51" s="15">
        <v>-105378.84999999996</v>
      </c>
      <c r="E51" s="8">
        <f t="shared" ref="E51:E59" si="4">C51+D51</f>
        <v>8315018.1500000004</v>
      </c>
      <c r="F51" s="15">
        <v>8061451.8599999975</v>
      </c>
      <c r="G51" s="15">
        <v>7932790.799999998</v>
      </c>
      <c r="H51" s="8">
        <f t="shared" si="3"/>
        <v>253566.29000000283</v>
      </c>
    </row>
    <row r="52" spans="2:8" x14ac:dyDescent="0.2">
      <c r="B52" s="12" t="s">
        <v>55</v>
      </c>
      <c r="C52" s="15">
        <v>9137847</v>
      </c>
      <c r="D52" s="15">
        <v>3114061.620000001</v>
      </c>
      <c r="E52" s="8">
        <f t="shared" si="4"/>
        <v>12251908.620000001</v>
      </c>
      <c r="F52" s="15">
        <v>12055595.240000002</v>
      </c>
      <c r="G52" s="15">
        <v>11853472.720000004</v>
      </c>
      <c r="H52" s="8">
        <f t="shared" si="3"/>
        <v>196313.37999999896</v>
      </c>
    </row>
    <row r="53" spans="2:8" ht="22.5" x14ac:dyDescent="0.2">
      <c r="B53" s="12" t="s">
        <v>56</v>
      </c>
      <c r="C53" s="15">
        <v>4703657</v>
      </c>
      <c r="D53" s="15">
        <v>2198570.4600000004</v>
      </c>
      <c r="E53" s="8">
        <f>C53+D53</f>
        <v>6902227.4600000009</v>
      </c>
      <c r="F53" s="15">
        <v>6491778.4199999999</v>
      </c>
      <c r="G53" s="15">
        <v>6275395.4300000016</v>
      </c>
      <c r="H53" s="8">
        <f t="shared" si="3"/>
        <v>410449.04000000097</v>
      </c>
    </row>
    <row r="54" spans="2:8" ht="22.5" x14ac:dyDescent="0.2">
      <c r="B54" s="12" t="s">
        <v>57</v>
      </c>
      <c r="C54" s="15">
        <v>10157152.99</v>
      </c>
      <c r="D54" s="15">
        <v>-1614016.3499999994</v>
      </c>
      <c r="E54" s="8">
        <f t="shared" si="4"/>
        <v>8543136.6400000006</v>
      </c>
      <c r="F54" s="15">
        <v>6241016.2699999986</v>
      </c>
      <c r="G54" s="15">
        <v>6099369.6399999997</v>
      </c>
      <c r="H54" s="8">
        <f t="shared" si="3"/>
        <v>2302120.370000002</v>
      </c>
    </row>
    <row r="55" spans="2:8" ht="22.5" x14ac:dyDescent="0.2">
      <c r="B55" s="12" t="s">
        <v>58</v>
      </c>
      <c r="C55" s="15">
        <v>13716821</v>
      </c>
      <c r="D55" s="15">
        <v>1031170.4700000013</v>
      </c>
      <c r="E55" s="8">
        <f t="shared" si="4"/>
        <v>14747991.470000001</v>
      </c>
      <c r="F55" s="15">
        <v>14283866.009999998</v>
      </c>
      <c r="G55" s="15">
        <v>13897513.559999997</v>
      </c>
      <c r="H55" s="8">
        <f t="shared" si="3"/>
        <v>464125.46000000276</v>
      </c>
    </row>
    <row r="56" spans="2:8" x14ac:dyDescent="0.2">
      <c r="B56" s="12" t="s">
        <v>59</v>
      </c>
      <c r="C56" s="15">
        <v>12483986</v>
      </c>
      <c r="D56" s="15">
        <v>1179975.8500000006</v>
      </c>
      <c r="E56" s="8"/>
      <c r="F56" s="15">
        <v>13333902.85</v>
      </c>
      <c r="G56" s="15">
        <v>13049074.449999997</v>
      </c>
      <c r="H56" s="8"/>
    </row>
    <row r="57" spans="2:8" ht="22.5" x14ac:dyDescent="0.2">
      <c r="B57" s="12" t="s">
        <v>60</v>
      </c>
      <c r="C57" s="15">
        <v>2789354</v>
      </c>
      <c r="D57" s="15">
        <v>2480922.9999999995</v>
      </c>
      <c r="E57" s="8">
        <f t="shared" si="4"/>
        <v>5270277</v>
      </c>
      <c r="F57" s="15">
        <v>5037139.7300000014</v>
      </c>
      <c r="G57" s="15">
        <v>4881367.03</v>
      </c>
      <c r="H57" s="8">
        <f t="shared" si="3"/>
        <v>233137.26999999862</v>
      </c>
    </row>
    <row r="58" spans="2:8" x14ac:dyDescent="0.2">
      <c r="B58" s="12" t="s">
        <v>61</v>
      </c>
      <c r="C58" s="15">
        <v>2416500</v>
      </c>
      <c r="D58" s="15">
        <v>924570.72999999986</v>
      </c>
      <c r="E58" s="8">
        <f t="shared" si="4"/>
        <v>3341070.73</v>
      </c>
      <c r="F58" s="15">
        <v>1822550.23</v>
      </c>
      <c r="G58" s="15">
        <v>1813270.14</v>
      </c>
      <c r="H58" s="8">
        <f t="shared" si="3"/>
        <v>1518520.5</v>
      </c>
    </row>
    <row r="59" spans="2:8" ht="22.5" x14ac:dyDescent="0.2">
      <c r="B59" s="12" t="s">
        <v>62</v>
      </c>
      <c r="C59" s="15">
        <v>4422810</v>
      </c>
      <c r="D59" s="15">
        <v>1794488.1099999996</v>
      </c>
      <c r="E59" s="8">
        <f t="shared" si="4"/>
        <v>6217298.1099999994</v>
      </c>
      <c r="F59" s="15">
        <v>6134286.6800000006</v>
      </c>
      <c r="G59" s="15">
        <v>5961071.0800000019</v>
      </c>
      <c r="H59" s="8">
        <f t="shared" si="3"/>
        <v>83011.429999998771</v>
      </c>
    </row>
    <row r="60" spans="2:8" x14ac:dyDescent="0.2">
      <c r="B60" s="13"/>
      <c r="C60" s="16"/>
      <c r="D60" s="16"/>
      <c r="E60" s="8"/>
      <c r="F60" s="16"/>
      <c r="G60" s="16"/>
      <c r="H60" s="8"/>
    </row>
    <row r="61" spans="2:8" ht="12.75" thickBot="1" x14ac:dyDescent="0.25">
      <c r="B61" s="14" t="s">
        <v>12</v>
      </c>
      <c r="C61" s="10">
        <f>SUM(C9:C60)</f>
        <v>3321358307</v>
      </c>
      <c r="D61" s="10">
        <f>SUM(D9:D60)</f>
        <v>69600.100000079023</v>
      </c>
      <c r="E61" s="11">
        <f>SUM(C61,D61)</f>
        <v>3321427907.0999999</v>
      </c>
      <c r="F61" s="10">
        <f>SUM(F9:F60)</f>
        <v>2970042393.7200017</v>
      </c>
      <c r="G61" s="10">
        <f>SUM(G9:G60)</f>
        <v>2723903186.9099994</v>
      </c>
      <c r="H61" s="11">
        <f>E61-F61</f>
        <v>351385513.37999821</v>
      </c>
    </row>
    <row r="62" spans="2:8" s="3" customFormat="1" x14ac:dyDescent="0.2">
      <c r="B62" s="2"/>
      <c r="C62" s="2"/>
      <c r="D62" s="2"/>
      <c r="E62" s="2"/>
      <c r="F62" s="2"/>
      <c r="G62" s="2"/>
      <c r="H62" s="2"/>
    </row>
    <row r="63" spans="2:8" s="3" customFormat="1" x14ac:dyDescent="0.2">
      <c r="G63" s="17"/>
    </row>
    <row r="64" spans="2:8" s="3" customFormat="1" x14ac:dyDescent="0.2">
      <c r="G64" s="17"/>
    </row>
    <row r="65" spans="7:7" s="3" customFormat="1" x14ac:dyDescent="0.2">
      <c r="G65" s="17"/>
    </row>
    <row r="66" spans="7:7" s="3" customFormat="1" x14ac:dyDescent="0.2">
      <c r="G66" s="17"/>
    </row>
    <row r="67" spans="7:7" s="3" customFormat="1" x14ac:dyDescent="0.2">
      <c r="G67" s="17"/>
    </row>
    <row r="68" spans="7:7" s="3" customFormat="1" x14ac:dyDescent="0.2"/>
  </sheetData>
  <sheetProtection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49</xdr:row>
                    <xdr:rowOff>85725</xdr:rowOff>
                  </from>
                  <to>
                    <xdr:col>11</xdr:col>
                    <xdr:colOff>57150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51</xdr:row>
                    <xdr:rowOff>142875</xdr:rowOff>
                  </from>
                  <to>
                    <xdr:col>11</xdr:col>
                    <xdr:colOff>57150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2024-01-24T19:54:46Z</cp:lastPrinted>
  <dcterms:created xsi:type="dcterms:W3CDTF">2019-12-04T17:32:46Z</dcterms:created>
  <dcterms:modified xsi:type="dcterms:W3CDTF">2024-02-04T04:47:46Z</dcterms:modified>
</cp:coreProperties>
</file>