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CONTA\Desktop\CUENTA PUBLICA ANUAL HACIENDA\"/>
    </mc:Choice>
  </mc:AlternateContent>
  <xr:revisionPtr revIDLastSave="0" documentId="13_ncr:1_{EA6530C6-D7C7-4245-BE1F-D37FA3448A12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840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EAEPE_COG!$A$1:$H$94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G81" i="1" l="1"/>
  <c r="E27" i="1"/>
  <c r="H27" i="1" s="1"/>
  <c r="D81" i="1"/>
  <c r="E37" i="1"/>
  <c r="H37" i="1" s="1"/>
  <c r="E17" i="1"/>
  <c r="H17" i="1" s="1"/>
  <c r="F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<sst xmlns="http://schemas.openxmlformats.org/spreadsheetml/2006/main" count="92" uniqueCount="92">
  <si>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</si>
  <si>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</si>
  <si>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</si>
  <si>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</si>
  <si>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</si>
  <si>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</si>
  <si>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</si>
  <si>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</si>
  <si>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</si>
  <si>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</si>
  <si>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</si>
  <si>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</si>
  <si>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</si>
  <si>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</si>
  <si>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</si>
  <si>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</si>
  <si>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</si>
  <si>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</si>
  <si>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</si>
  <si>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</si>
  <si>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</si>
  <si>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</si>
  <si>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</si>
  <si>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</si>
  <si>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</si>
  <si>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</si>
  <si>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</si>
  <si>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</si>
  <si>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</si>
  <si>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</si>
  <si>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</si>
  <si>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</si>
  <si>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</si>
  <si>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</si>
  <si>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</si>
  <si>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</si>
  <si>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</si>
  <si>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</si>
  <si>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</si>
  <si>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</si>
  <si>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</si>
  <si>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</si>
  <si>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</si>
  <si>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</si>
  <si>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</si>
  <si>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</si>
  <si>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</si>
  <si>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</si>
  <si>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</si>
  <si>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</si>
  <si>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</si>
  <si>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</si>
  <si>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</si>
  <si>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</si>
  <si>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</si>
  <si>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</si>
  <si>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</si>
  <si>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</si>
  <si>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</si>
  <si>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</si>
  <si>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</si>
  <si>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</si>
  <si>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</si>
  <si>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</si>
  <si>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</si>
  <si>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</si>
  <si>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</si>
  <si>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</si>
  <si>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</si>
  <si>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</si>
  <si>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</si>
  <si>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</si>
  <si>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</si>
  <si>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</si>
  <si>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</si>
  <si>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</si>
  <si>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</si>
  <si>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</si>
  <si>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</si>
  <si>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</si>
  <si>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</si>
  <si>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</si>
  <si>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</si>
  <si>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</si>
  <si>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</si>
  <si>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</si>
  <si>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MUNICIPAL DE AGUA Y SANEAMIENTO DE CUAUHTEMOC</t>
  </si>
  <si>
    <t>Del 1 de Enero al 31 de Diciembre de 2023</t>
  </si>
  <si>
    <t>LIC. MIGUEL ANGEL LOPEZ GRANADOS</t>
  </si>
  <si>
    <t xml:space="preserve">DIRECTOR EJECUTIVO </t>
  </si>
  <si>
    <t>LIC. LOURDES LIZET BLANCO PEREZ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</si>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</sst>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illares 2 2" xfId="2" xr:uid="{A5C025EC-8EFB-40C4-999D-A1E56F32662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view="pageBreakPreview" topLeftCell="A47" zoomScale="80" zoomScaleNormal="80" zoomScaleSheetLayoutView="80" workbookViewId="0">
      <selection activeCell="G15" sqref="G15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7.85546875" style="1" bestFit="1" customWidth="1"/>
    <col min="4" max="4" width="17.140625" style="1" bestFit="1" customWidth="1"/>
    <col min="5" max="5" width="17.28515625" style="1" bestFit="1" customWidth="1"/>
    <col min="6" max="6" width="17.85546875" style="1" bestFit="1" customWidth="1"/>
    <col min="7" max="7" width="16.7109375" style="1" bestFit="1" customWidth="1"/>
    <col min="8" max="8" width="16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5" t="s">
        <v>86</v>
      </c>
      <c r="C2" s="26"/>
      <c r="D2" s="26"/>
      <c r="E2" s="26"/>
      <c r="F2" s="26"/>
      <c r="G2" s="26"/>
      <c r="H2" s="27"/>
    </row>
    <row r="3" spans="2:9" x14ac:dyDescent="0.2">
      <c r="B3" s="28" t="s">
        <v>1</v>
      </c>
      <c r="C3" s="29"/>
      <c r="D3" s="29"/>
      <c r="E3" s="29"/>
      <c r="F3" s="29"/>
      <c r="G3" s="29"/>
      <c r="H3" s="30"/>
    </row>
    <row r="4" spans="2:9" x14ac:dyDescent="0.2">
      <c r="B4" s="28" t="s">
        <v>2</v>
      </c>
      <c r="C4" s="29"/>
      <c r="D4" s="29"/>
      <c r="E4" s="29"/>
      <c r="F4" s="29"/>
      <c r="G4" s="29"/>
      <c r="H4" s="30"/>
    </row>
    <row r="5" spans="2:9" ht="12.75" thickBot="1" x14ac:dyDescent="0.25">
      <c r="B5" s="31" t="s">
        <v>87</v>
      </c>
      <c r="C5" s="32"/>
      <c r="D5" s="32"/>
      <c r="E5" s="32"/>
      <c r="F5" s="32"/>
      <c r="G5" s="32"/>
      <c r="H5" s="33"/>
    </row>
    <row r="6" spans="2:9" ht="12.75" thickBot="1" x14ac:dyDescent="0.25">
      <c r="B6" s="34" t="s">
        <v>3</v>
      </c>
      <c r="C6" s="37" t="s">
        <v>4</v>
      </c>
      <c r="D6" s="38"/>
      <c r="E6" s="38"/>
      <c r="F6" s="38"/>
      <c r="G6" s="39"/>
      <c r="H6" s="40" t="s">
        <v>5</v>
      </c>
    </row>
    <row r="7" spans="2:9" ht="24.75" thickBot="1" x14ac:dyDescent="0.25">
      <c r="B7" s="35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1"/>
    </row>
    <row r="8" spans="2:9" ht="15.75" customHeight="1" thickBot="1" x14ac:dyDescent="0.25">
      <c r="B8" s="36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50766545</v>
      </c>
      <c r="D9" s="16">
        <f>SUM(D10:D16)</f>
        <v>3648370</v>
      </c>
      <c r="E9" s="16">
        <f t="shared" ref="E9:E26" si="0">C9+D9</f>
        <v>54414915</v>
      </c>
      <c r="F9" s="16">
        <f>SUM(F10:F16)</f>
        <v>54346575</v>
      </c>
      <c r="G9" s="16">
        <f>SUM(G10:G16)</f>
        <v>51683731</v>
      </c>
      <c r="H9" s="16">
        <f t="shared" ref="H9:H40" si="1">E9-F9</f>
        <v>68340</v>
      </c>
    </row>
    <row r="10" spans="2:9" ht="12" customHeight="1" x14ac:dyDescent="0.2">
      <c r="B10" s="11" t="s">
        <v>14</v>
      </c>
      <c r="C10" s="12">
        <v>22036832</v>
      </c>
      <c r="D10" s="13">
        <v>-440244</v>
      </c>
      <c r="E10" s="18">
        <f t="shared" si="0"/>
        <v>21596588</v>
      </c>
      <c r="F10" s="12">
        <v>21596587</v>
      </c>
      <c r="G10" s="12">
        <v>21596587</v>
      </c>
      <c r="H10" s="20">
        <f t="shared" si="1"/>
        <v>1</v>
      </c>
    </row>
    <row r="11" spans="2:9" ht="12" customHeight="1" x14ac:dyDescent="0.2">
      <c r="B11" s="11" t="s">
        <v>15</v>
      </c>
      <c r="C11" s="12">
        <v>4876284</v>
      </c>
      <c r="D11" s="13">
        <v>-1003137</v>
      </c>
      <c r="E11" s="18">
        <f t="shared" si="0"/>
        <v>3873147</v>
      </c>
      <c r="F11" s="12">
        <v>3873148</v>
      </c>
      <c r="G11" s="12">
        <v>3873148</v>
      </c>
      <c r="H11" s="20">
        <f t="shared" si="1"/>
        <v>-1</v>
      </c>
    </row>
    <row r="12" spans="2:9" ht="12" customHeight="1" x14ac:dyDescent="0.2">
      <c r="B12" s="11" t="s">
        <v>16</v>
      </c>
      <c r="C12" s="12">
        <v>12601968</v>
      </c>
      <c r="D12" s="13">
        <v>1630028</v>
      </c>
      <c r="E12" s="18">
        <f t="shared" si="0"/>
        <v>14231996</v>
      </c>
      <c r="F12" s="12">
        <v>14231918</v>
      </c>
      <c r="G12" s="12">
        <v>14014532</v>
      </c>
      <c r="H12" s="20">
        <f t="shared" si="1"/>
        <v>78</v>
      </c>
    </row>
    <row r="13" spans="2:9" ht="12" customHeight="1" x14ac:dyDescent="0.2">
      <c r="B13" s="11" t="s">
        <v>17</v>
      </c>
      <c r="C13" s="12">
        <v>8716320</v>
      </c>
      <c r="D13" s="13">
        <v>-611310</v>
      </c>
      <c r="E13" s="18">
        <f>C13+D13</f>
        <v>8105010</v>
      </c>
      <c r="F13" s="12">
        <v>8105010</v>
      </c>
      <c r="G13" s="12">
        <v>6655947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2034468</v>
      </c>
      <c r="D14" s="13">
        <v>3851156</v>
      </c>
      <c r="E14" s="18">
        <f t="shared" si="0"/>
        <v>5885624</v>
      </c>
      <c r="F14" s="12">
        <v>5817361</v>
      </c>
      <c r="G14" s="12">
        <v>5088309</v>
      </c>
      <c r="H14" s="20">
        <f t="shared" si="1"/>
        <v>68263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500673</v>
      </c>
      <c r="D16" s="13">
        <v>221877</v>
      </c>
      <c r="E16" s="18">
        <f t="shared" si="0"/>
        <v>722550</v>
      </c>
      <c r="F16" s="12">
        <v>722551</v>
      </c>
      <c r="G16" s="12">
        <v>455208</v>
      </c>
      <c r="H16" s="20">
        <f t="shared" si="1"/>
        <v>-1</v>
      </c>
    </row>
    <row r="17" spans="2:8" ht="24" customHeight="1" x14ac:dyDescent="0.2">
      <c r="B17" s="6" t="s">
        <v>21</v>
      </c>
      <c r="C17" s="16">
        <f>SUM(C18:C26)</f>
        <v>43924372</v>
      </c>
      <c r="D17" s="16">
        <f>SUM(D18:D26)</f>
        <v>-10220000</v>
      </c>
      <c r="E17" s="16">
        <f t="shared" si="0"/>
        <v>33704372</v>
      </c>
      <c r="F17" s="16">
        <f>SUM(F18:F26)</f>
        <v>31010353</v>
      </c>
      <c r="G17" s="16">
        <f>SUM(G18:G26)</f>
        <v>30993995</v>
      </c>
      <c r="H17" s="16">
        <f t="shared" si="1"/>
        <v>2694019</v>
      </c>
    </row>
    <row r="18" spans="2:8" ht="24" x14ac:dyDescent="0.2">
      <c r="B18" s="9" t="s">
        <v>22</v>
      </c>
      <c r="C18" s="12">
        <v>1534265</v>
      </c>
      <c r="D18" s="13">
        <v>-187314</v>
      </c>
      <c r="E18" s="18">
        <f t="shared" si="0"/>
        <v>1346951</v>
      </c>
      <c r="F18" s="12">
        <v>1339200</v>
      </c>
      <c r="G18" s="12">
        <v>1339200</v>
      </c>
      <c r="H18" s="20">
        <f t="shared" si="1"/>
        <v>7751</v>
      </c>
    </row>
    <row r="19" spans="2:8" ht="12" customHeight="1" x14ac:dyDescent="0.2">
      <c r="B19" s="9" t="s">
        <v>23</v>
      </c>
      <c r="C19" s="12">
        <v>207365</v>
      </c>
      <c r="D19" s="13">
        <v>362933</v>
      </c>
      <c r="E19" s="18">
        <f t="shared" si="0"/>
        <v>570298</v>
      </c>
      <c r="F19" s="12">
        <v>544931</v>
      </c>
      <c r="G19" s="12">
        <v>544931</v>
      </c>
      <c r="H19" s="20">
        <f t="shared" si="1"/>
        <v>25367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5433083</v>
      </c>
      <c r="D21" s="13">
        <v>-1738515</v>
      </c>
      <c r="E21" s="18">
        <f t="shared" si="0"/>
        <v>3694568</v>
      </c>
      <c r="F21" s="12">
        <v>3690331</v>
      </c>
      <c r="G21" s="12">
        <v>3673973</v>
      </c>
      <c r="H21" s="20">
        <f t="shared" si="1"/>
        <v>4237</v>
      </c>
    </row>
    <row r="22" spans="2:8" ht="12" customHeight="1" x14ac:dyDescent="0.2">
      <c r="B22" s="9" t="s">
        <v>26</v>
      </c>
      <c r="C22" s="12">
        <v>2397819</v>
      </c>
      <c r="D22" s="13">
        <v>85497</v>
      </c>
      <c r="E22" s="18">
        <f t="shared" si="0"/>
        <v>2483316</v>
      </c>
      <c r="F22" s="12">
        <v>2108755</v>
      </c>
      <c r="G22" s="12">
        <v>2108755</v>
      </c>
      <c r="H22" s="20">
        <f t="shared" si="1"/>
        <v>374561</v>
      </c>
    </row>
    <row r="23" spans="2:8" ht="12" customHeight="1" x14ac:dyDescent="0.2">
      <c r="B23" s="9" t="s">
        <v>27</v>
      </c>
      <c r="C23" s="12">
        <v>7660900</v>
      </c>
      <c r="D23" s="13">
        <v>1200533</v>
      </c>
      <c r="E23" s="18">
        <f t="shared" si="0"/>
        <v>8861433</v>
      </c>
      <c r="F23" s="12">
        <v>6871030</v>
      </c>
      <c r="G23" s="12">
        <v>6871030</v>
      </c>
      <c r="H23" s="20">
        <f t="shared" si="1"/>
        <v>1990403</v>
      </c>
    </row>
    <row r="24" spans="2:8" ht="12" customHeight="1" x14ac:dyDescent="0.2">
      <c r="B24" s="9" t="s">
        <v>28</v>
      </c>
      <c r="C24" s="12">
        <v>1079187</v>
      </c>
      <c r="D24" s="13">
        <v>-139638</v>
      </c>
      <c r="E24" s="18">
        <f t="shared" si="0"/>
        <v>939549</v>
      </c>
      <c r="F24" s="12">
        <v>939536</v>
      </c>
      <c r="G24" s="12">
        <v>939536</v>
      </c>
      <c r="H24" s="20">
        <f t="shared" si="1"/>
        <v>13</v>
      </c>
    </row>
    <row r="25" spans="2:8" ht="12" customHeight="1" x14ac:dyDescent="0.2">
      <c r="B25" s="9" t="s">
        <v>29</v>
      </c>
      <c r="C25" s="12">
        <v>0</v>
      </c>
      <c r="D25" s="13">
        <v>1600</v>
      </c>
      <c r="E25" s="18">
        <f t="shared" si="0"/>
        <v>1600</v>
      </c>
      <c r="F25" s="12">
        <v>1600</v>
      </c>
      <c r="G25" s="12">
        <v>1600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25611753</v>
      </c>
      <c r="D26" s="13">
        <v>-9805096</v>
      </c>
      <c r="E26" s="18">
        <f t="shared" si="0"/>
        <v>15806657</v>
      </c>
      <c r="F26" s="12">
        <v>15514970</v>
      </c>
      <c r="G26" s="12">
        <v>15514970</v>
      </c>
      <c r="H26" s="20">
        <f t="shared" si="1"/>
        <v>291687</v>
      </c>
    </row>
    <row r="27" spans="2:8" ht="20.100000000000001" customHeight="1" x14ac:dyDescent="0.2">
      <c r="B27" s="6" t="s">
        <v>31</v>
      </c>
      <c r="C27" s="16">
        <f>SUM(C28:C36)</f>
        <v>85937833</v>
      </c>
      <c r="D27" s="16">
        <f>SUM(D28:D36)</f>
        <v>11680000</v>
      </c>
      <c r="E27" s="16">
        <f>D27+C27</f>
        <v>97617833</v>
      </c>
      <c r="F27" s="16">
        <f>SUM(F28:F36)</f>
        <v>97536698</v>
      </c>
      <c r="G27" s="16">
        <f>SUM(G28:G36)</f>
        <v>95997060</v>
      </c>
      <c r="H27" s="16">
        <f t="shared" si="1"/>
        <v>81135</v>
      </c>
    </row>
    <row r="28" spans="2:8" x14ac:dyDescent="0.2">
      <c r="B28" s="9" t="s">
        <v>32</v>
      </c>
      <c r="C28" s="12">
        <v>64317816</v>
      </c>
      <c r="D28" s="13">
        <v>5796624</v>
      </c>
      <c r="E28" s="18">
        <f t="shared" ref="E28:E36" si="2">C28+D28</f>
        <v>70114440</v>
      </c>
      <c r="F28" s="12">
        <v>70108413</v>
      </c>
      <c r="G28" s="12">
        <v>68575310</v>
      </c>
      <c r="H28" s="20">
        <f t="shared" si="1"/>
        <v>6027</v>
      </c>
    </row>
    <row r="29" spans="2:8" x14ac:dyDescent="0.2">
      <c r="B29" s="9" t="s">
        <v>33</v>
      </c>
      <c r="C29" s="12">
        <v>6488618</v>
      </c>
      <c r="D29" s="13">
        <v>2271113</v>
      </c>
      <c r="E29" s="18">
        <f t="shared" si="2"/>
        <v>8759731</v>
      </c>
      <c r="F29" s="12">
        <v>8759729</v>
      </c>
      <c r="G29" s="12">
        <v>8759730</v>
      </c>
      <c r="H29" s="20">
        <f t="shared" si="1"/>
        <v>2</v>
      </c>
    </row>
    <row r="30" spans="2:8" ht="12" customHeight="1" x14ac:dyDescent="0.2">
      <c r="B30" s="9" t="s">
        <v>34</v>
      </c>
      <c r="C30" s="12">
        <v>1976826</v>
      </c>
      <c r="D30" s="13">
        <v>-392696</v>
      </c>
      <c r="E30" s="18">
        <f t="shared" si="2"/>
        <v>1584130</v>
      </c>
      <c r="F30" s="12">
        <v>1584130</v>
      </c>
      <c r="G30" s="12">
        <v>1584130</v>
      </c>
      <c r="H30" s="20">
        <f t="shared" si="1"/>
        <v>0</v>
      </c>
    </row>
    <row r="31" spans="2:8" x14ac:dyDescent="0.2">
      <c r="B31" s="9" t="s">
        <v>35</v>
      </c>
      <c r="C31" s="12">
        <v>2254785</v>
      </c>
      <c r="D31" s="13">
        <v>-487535</v>
      </c>
      <c r="E31" s="18">
        <f t="shared" si="2"/>
        <v>1767250</v>
      </c>
      <c r="F31" s="12">
        <v>1761161</v>
      </c>
      <c r="G31" s="12">
        <v>1761162</v>
      </c>
      <c r="H31" s="20">
        <f t="shared" si="1"/>
        <v>6089</v>
      </c>
    </row>
    <row r="32" spans="2:8" ht="24" x14ac:dyDescent="0.2">
      <c r="B32" s="9" t="s">
        <v>36</v>
      </c>
      <c r="C32" s="12">
        <v>9292661</v>
      </c>
      <c r="D32" s="13">
        <v>3744810</v>
      </c>
      <c r="E32" s="18">
        <f t="shared" si="2"/>
        <v>13037471</v>
      </c>
      <c r="F32" s="12">
        <v>12993274</v>
      </c>
      <c r="G32" s="12">
        <v>12993274</v>
      </c>
      <c r="H32" s="20">
        <f t="shared" si="1"/>
        <v>44197</v>
      </c>
    </row>
    <row r="33" spans="2:8" x14ac:dyDescent="0.2">
      <c r="B33" s="9" t="s">
        <v>37</v>
      </c>
      <c r="C33" s="12">
        <v>476148</v>
      </c>
      <c r="D33" s="13">
        <v>76261</v>
      </c>
      <c r="E33" s="18">
        <f t="shared" si="2"/>
        <v>552409</v>
      </c>
      <c r="F33" s="12">
        <v>552409</v>
      </c>
      <c r="G33" s="12">
        <v>552409</v>
      </c>
      <c r="H33" s="20">
        <f t="shared" si="1"/>
        <v>0</v>
      </c>
    </row>
    <row r="34" spans="2:8" x14ac:dyDescent="0.2">
      <c r="B34" s="9" t="s">
        <v>38</v>
      </c>
      <c r="C34" s="12">
        <v>172704</v>
      </c>
      <c r="D34" s="13">
        <v>472738</v>
      </c>
      <c r="E34" s="18">
        <f t="shared" si="2"/>
        <v>645442</v>
      </c>
      <c r="F34" s="12">
        <v>638907</v>
      </c>
      <c r="G34" s="12">
        <v>632371</v>
      </c>
      <c r="H34" s="20">
        <f t="shared" si="1"/>
        <v>6535</v>
      </c>
    </row>
    <row r="35" spans="2:8" x14ac:dyDescent="0.2">
      <c r="B35" s="9" t="s">
        <v>39</v>
      </c>
      <c r="C35" s="12">
        <v>589912</v>
      </c>
      <c r="D35" s="13">
        <v>-7523</v>
      </c>
      <c r="E35" s="18">
        <f t="shared" si="2"/>
        <v>582389</v>
      </c>
      <c r="F35" s="12">
        <v>564103</v>
      </c>
      <c r="G35" s="12">
        <v>564103</v>
      </c>
      <c r="H35" s="20">
        <f t="shared" si="1"/>
        <v>18286</v>
      </c>
    </row>
    <row r="36" spans="2:8" x14ac:dyDescent="0.2">
      <c r="B36" s="9" t="s">
        <v>40</v>
      </c>
      <c r="C36" s="12">
        <v>368363</v>
      </c>
      <c r="D36" s="13">
        <v>206208</v>
      </c>
      <c r="E36" s="18">
        <f t="shared" si="2"/>
        <v>574571</v>
      </c>
      <c r="F36" s="12">
        <v>574572</v>
      </c>
      <c r="G36" s="12">
        <v>574571</v>
      </c>
      <c r="H36" s="20">
        <f t="shared" si="1"/>
        <v>-1</v>
      </c>
    </row>
    <row r="37" spans="2:8" ht="20.100000000000001" customHeight="1" x14ac:dyDescent="0.2">
      <c r="B37" s="7" t="s">
        <v>41</v>
      </c>
      <c r="C37" s="16">
        <f>SUM(C38:C46)</f>
        <v>17035466</v>
      </c>
      <c r="D37" s="16">
        <f>SUM(D38:D46)</f>
        <v>0</v>
      </c>
      <c r="E37" s="16">
        <f>C37+D37</f>
        <v>17035466</v>
      </c>
      <c r="F37" s="16">
        <f>SUM(F38:F46)</f>
        <v>16684634</v>
      </c>
      <c r="G37" s="16">
        <f>SUM(G38:G46)</f>
        <v>14657595</v>
      </c>
      <c r="H37" s="16">
        <f t="shared" si="1"/>
        <v>350832</v>
      </c>
    </row>
    <row r="38" spans="2:8" ht="12" customHeight="1" x14ac:dyDescent="0.2">
      <c r="B38" s="9" t="s">
        <v>42</v>
      </c>
      <c r="C38" s="12">
        <v>0</v>
      </c>
      <c r="D38" s="13">
        <v>1932393</v>
      </c>
      <c r="E38" s="18">
        <f t="shared" ref="E38:E79" si="3">C38+D38</f>
        <v>1932393</v>
      </c>
      <c r="F38" s="12">
        <v>1932393</v>
      </c>
      <c r="G38" s="12">
        <v>1932393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17035466</v>
      </c>
      <c r="D39" s="13">
        <v>-1932393</v>
      </c>
      <c r="E39" s="18">
        <f t="shared" si="3"/>
        <v>15103073</v>
      </c>
      <c r="F39" s="12">
        <v>14752241</v>
      </c>
      <c r="G39" s="12">
        <v>12725202</v>
      </c>
      <c r="H39" s="20">
        <f t="shared" si="1"/>
        <v>350832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14332155</v>
      </c>
      <c r="D47" s="16">
        <f>SUM(D48:D56)</f>
        <v>-4648370</v>
      </c>
      <c r="E47" s="16">
        <f t="shared" si="3"/>
        <v>9683785</v>
      </c>
      <c r="F47" s="16">
        <f>SUM(F48:F56)</f>
        <v>9425173</v>
      </c>
      <c r="G47" s="16">
        <f>SUM(G48:G56)</f>
        <v>9425173</v>
      </c>
      <c r="H47" s="16">
        <f t="shared" si="4"/>
        <v>258612</v>
      </c>
    </row>
    <row r="48" spans="2:8" x14ac:dyDescent="0.2">
      <c r="B48" s="9" t="s">
        <v>52</v>
      </c>
      <c r="C48" s="12">
        <v>370690</v>
      </c>
      <c r="D48" s="13">
        <v>-138179</v>
      </c>
      <c r="E48" s="18">
        <f t="shared" si="3"/>
        <v>232511</v>
      </c>
      <c r="F48" s="12">
        <v>232511</v>
      </c>
      <c r="G48" s="12">
        <v>232511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43077</v>
      </c>
      <c r="E49" s="18">
        <f t="shared" si="3"/>
        <v>43077</v>
      </c>
      <c r="F49" s="12">
        <v>43077</v>
      </c>
      <c r="G49" s="12">
        <v>43077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40887</v>
      </c>
      <c r="E50" s="18">
        <f t="shared" si="3"/>
        <v>40887</v>
      </c>
      <c r="F50" s="12">
        <v>40888</v>
      </c>
      <c r="G50" s="12">
        <v>40888</v>
      </c>
      <c r="H50" s="20">
        <f t="shared" si="4"/>
        <v>-1</v>
      </c>
    </row>
    <row r="51" spans="2:8" x14ac:dyDescent="0.2">
      <c r="B51" s="9" t="s">
        <v>55</v>
      </c>
      <c r="C51" s="12">
        <v>3362069</v>
      </c>
      <c r="D51" s="13">
        <v>305914</v>
      </c>
      <c r="E51" s="18">
        <f t="shared" si="3"/>
        <v>3667983</v>
      </c>
      <c r="F51" s="12">
        <v>3409371</v>
      </c>
      <c r="G51" s="12">
        <v>3409370</v>
      </c>
      <c r="H51" s="20">
        <f t="shared" si="4"/>
        <v>258612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10599396</v>
      </c>
      <c r="D53" s="13">
        <v>-5043029</v>
      </c>
      <c r="E53" s="18">
        <f t="shared" si="3"/>
        <v>5556367</v>
      </c>
      <c r="F53" s="12">
        <v>5556366</v>
      </c>
      <c r="G53" s="12">
        <v>5556367</v>
      </c>
      <c r="H53" s="20">
        <f t="shared" si="4"/>
        <v>1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142960</v>
      </c>
      <c r="E56" s="18">
        <f t="shared" si="3"/>
        <v>142960</v>
      </c>
      <c r="F56" s="12">
        <v>142960</v>
      </c>
      <c r="G56" s="12">
        <v>142960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12146552</v>
      </c>
      <c r="D57" s="16">
        <f>SUM(D58:D60)</f>
        <v>11788714</v>
      </c>
      <c r="E57" s="16">
        <f t="shared" si="3"/>
        <v>23935266</v>
      </c>
      <c r="F57" s="16">
        <f>SUM(F58:F60)</f>
        <v>14468642</v>
      </c>
      <c r="G57" s="16">
        <f>SUM(G58:G60)</f>
        <v>12283827</v>
      </c>
      <c r="H57" s="16">
        <f t="shared" si="4"/>
        <v>9466624</v>
      </c>
    </row>
    <row r="58" spans="2:8" x14ac:dyDescent="0.2">
      <c r="B58" s="9" t="s">
        <v>62</v>
      </c>
      <c r="C58" s="12">
        <v>12146552</v>
      </c>
      <c r="D58" s="13">
        <v>-12136248</v>
      </c>
      <c r="E58" s="18">
        <f t="shared" si="3"/>
        <v>10304</v>
      </c>
      <c r="F58" s="12">
        <v>0</v>
      </c>
      <c r="G58" s="12">
        <v>0</v>
      </c>
      <c r="H58" s="20">
        <f t="shared" si="4"/>
        <v>10304</v>
      </c>
    </row>
    <row r="59" spans="2:8" x14ac:dyDescent="0.2">
      <c r="B59" s="9" t="s">
        <v>63</v>
      </c>
      <c r="C59" s="12">
        <v>0</v>
      </c>
      <c r="D59" s="13">
        <v>21321855</v>
      </c>
      <c r="E59" s="18">
        <f t="shared" si="3"/>
        <v>21321855</v>
      </c>
      <c r="F59" s="12">
        <v>11869134</v>
      </c>
      <c r="G59" s="12">
        <v>10287427</v>
      </c>
      <c r="H59" s="18">
        <f t="shared" si="4"/>
        <v>9452721</v>
      </c>
    </row>
    <row r="60" spans="2:8" x14ac:dyDescent="0.2">
      <c r="B60" s="9" t="s">
        <v>64</v>
      </c>
      <c r="C60" s="12">
        <v>0</v>
      </c>
      <c r="D60" s="13">
        <v>2603107</v>
      </c>
      <c r="E60" s="18">
        <f t="shared" si="3"/>
        <v>2603107</v>
      </c>
      <c r="F60" s="12">
        <v>2599508</v>
      </c>
      <c r="G60" s="12">
        <v>1996400</v>
      </c>
      <c r="H60" s="18">
        <f t="shared" si="4"/>
        <v>3599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 x14ac:dyDescent="0.25">
      <c r="B81" s="8" t="s">
        <v>85</v>
      </c>
      <c r="C81" s="22">
        <f>SUM(C73,C69,C61,C57,C47,C27,C37,C17,C9)</f>
        <v>224142923</v>
      </c>
      <c r="D81" s="22">
        <f>SUM(D73,D69,D61,D57,D47,D37,D27,D17,D9)</f>
        <v>12248714</v>
      </c>
      <c r="E81" s="22">
        <f>C81+D81</f>
        <v>236391637</v>
      </c>
      <c r="F81" s="22">
        <f>SUM(F73,F69,F61,F57,F47,F37,F17,F27,F9)</f>
        <v>223472075</v>
      </c>
      <c r="G81" s="22">
        <f>SUM(G73,G69,G61,G57,G47,G37,G27,G17,G9)</f>
        <v>215041381</v>
      </c>
      <c r="H81" s="22">
        <f t="shared" si="5"/>
        <v>12919562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/>
    <row r="90" spans="2:8" s="23" customFormat="1" x14ac:dyDescent="0.2"/>
    <row r="91" spans="2:8" s="23" customFormat="1" x14ac:dyDescent="0.2"/>
    <row r="92" spans="2:8" s="23" customFormat="1" x14ac:dyDescent="0.2"/>
    <row r="93" spans="2:8" s="23" customFormat="1" x14ac:dyDescent="0.2">
      <c r="B93" s="24" t="s">
        <v>88</v>
      </c>
      <c r="E93" s="24" t="s">
        <v>90</v>
      </c>
    </row>
    <row r="94" spans="2:8" s="23" customFormat="1" x14ac:dyDescent="0.2">
      <c r="B94" s="23" t="s">
        <v>89</v>
      </c>
      <c r="E94" s="23" t="s">
        <v>91</v>
      </c>
    </row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CONTA</cp:lastModifiedBy>
  <cp:lastPrinted>2024-02-01T18:20:10Z</cp:lastPrinted>
  <dcterms:created xsi:type="dcterms:W3CDTF">2019-12-04T16:22:52Z</dcterms:created>
  <dcterms:modified xsi:type="dcterms:W3CDTF">2024-02-01T18:28:14Z</dcterms:modified>
</cp:coreProperties>
</file>