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CUENTA PUBLICA 2023\"/>
    </mc:Choice>
  </mc:AlternateContent>
  <xr:revisionPtr revIDLastSave="0" documentId="13_ncr:1_{A4F13180-3FCF-4F46-91A2-C4300FA17A6A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8" yWindow="-108" windowWidth="23256" windowHeight="12576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80" i="1" l="1"/>
  <c r="H70" i="1"/>
  <c r="H68" i="1"/>
  <c r="H62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E69" i="1" s="1"/>
  <c r="G73" i="1"/>
  <c r="F73" i="1"/>
  <c r="D73" i="1"/>
  <c r="C73" i="1"/>
  <c r="E73" i="1" s="1"/>
  <c r="H73" i="1" s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H69" i="1" l="1"/>
  <c r="E37" i="1"/>
  <c r="H37" i="1" s="1"/>
  <c r="E27" i="1"/>
  <c r="H27" i="1" s="1"/>
  <c r="E17" i="1"/>
  <c r="H17" i="1" s="1"/>
  <c r="D81" i="1"/>
  <c r="G81" i="1"/>
  <c r="F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<sst xmlns="http://schemas.openxmlformats.org/spreadsheetml/2006/main" count="95" uniqueCount="94">
  <si>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</si>
  <si>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</si>
  <si>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</si>
  <si>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</si>
  <si>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</si>
  <si>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</si>
  <si>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</si>
  <si>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</si>
  <si>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</si>
  <si>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</si>
  <si>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</si>
  <si>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</si>
  <si>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</si>
  <si>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</si>
  <si>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</si>
  <si>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</si>
  <si>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</si>
  <si>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</si>
  <si>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</si>
  <si>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</si>
  <si>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</si>
  <si>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</si>
  <si>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</si>
  <si>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</si>
  <si>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</si>
  <si>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</si>
  <si>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</si>
  <si>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</si>
  <si>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</si>
  <si>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</si>
  <si>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</si>
  <si>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</si>
  <si>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</si>
  <si>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</si>
  <si>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</si>
  <si>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</si>
  <si>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</si>
  <si>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</si>
  <si>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</si>
  <si>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</si>
  <si>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</si>
  <si>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</si>
  <si>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</si>
  <si>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</si>
  <si>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</si>
  <si>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</si>
  <si>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</si>
  <si>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</si>
  <si>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</si>
  <si>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</si>
  <si>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</si>
  <si>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</si>
  <si>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</si>
  <si>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</si>
  <si>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</si>
  <si>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</si>
  <si>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</si>
  <si>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</si>
  <si>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</si>
  <si>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</si>
  <si>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</si>
  <si>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</si>
  <si>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</si>
  <si>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</si>
  <si>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</si>
  <si>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</si>
  <si>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</si>
  <si>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</si>
  <si>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</si>
  <si>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</si>
  <si>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</si>
  <si>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</si>
  <si>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</si>
  <si>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</si>
  <si>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</si>
  <si>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</si>
  <si>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</si>
  <si>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</si>
  <si>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</si>
  <si>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</si>
  <si>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</si>
  <si>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</si>
  <si>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</si>
  <si>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</si>
  <si>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</si>
  <si>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</si>
  <si>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MUNICIPAL DE AGUA Y SANEAMIENTO DE ROSALES</t>
  </si>
  <si>
    <t>Del 01 de Enero al 31 de Diciembre de 2023</t>
  </si>
  <si>
    <t>“Bajo protesta de decir verdad declaramos que los Estados Financieros y sus notas, son razonablemente correctos y son responsabilidad del emisor.”</t>
  </si>
  <si>
    <t>_____________________________________</t>
  </si>
  <si>
    <t>Lic. Manuela Irene Quintana Trejo</t>
  </si>
  <si>
    <t>Dir. Ejecutiva JMAS Rosales</t>
  </si>
  <si>
    <t>Lic. Elizabeth Romero Gameros</t>
  </si>
  <si>
    <t>Dir. Financiera JMAS 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</si>
</sst>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readingOrder="1"/>
      <protection locked="0"/>
    </xf>
    <xf numFmtId="0" fontId="7" fillId="0" borderId="0" xfId="0" applyFont="1" applyAlignment="1" applyProtection="1">
      <alignment horizontal="center" vertical="center" readingOrder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zoomScaleNormal="100" workbookViewId="0">
      <selection activeCell="B13" sqref="B13"/>
    </sheetView>
  </sheetViews>
  <sheetFormatPr baseColWidth="10" defaultColWidth="11.44140625" defaultRowHeight="12" x14ac:dyDescent="0.25"/>
  <cols>
    <col min="1" max="1" width="4.6640625" style="1" customWidth="1"/>
    <col min="2" max="2" width="58.6640625" style="1" customWidth="1"/>
    <col min="3" max="3" width="14.44140625" style="1" bestFit="1" customWidth="1"/>
    <col min="4" max="4" width="13.33203125" style="1" bestFit="1" customWidth="1"/>
    <col min="5" max="8" width="14.44140625" style="1" bestFit="1" customWidth="1"/>
    <col min="9" max="9" width="4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24" t="s">
        <v>86</v>
      </c>
      <c r="C2" s="25"/>
      <c r="D2" s="25"/>
      <c r="E2" s="25"/>
      <c r="F2" s="25"/>
      <c r="G2" s="25"/>
      <c r="H2" s="26"/>
    </row>
    <row r="3" spans="2:9" x14ac:dyDescent="0.25">
      <c r="B3" s="27" t="s">
        <v>1</v>
      </c>
      <c r="C3" s="28"/>
      <c r="D3" s="28"/>
      <c r="E3" s="28"/>
      <c r="F3" s="28"/>
      <c r="G3" s="28"/>
      <c r="H3" s="29"/>
    </row>
    <row r="4" spans="2:9" x14ac:dyDescent="0.25">
      <c r="B4" s="27" t="s">
        <v>2</v>
      </c>
      <c r="C4" s="28"/>
      <c r="D4" s="28"/>
      <c r="E4" s="28"/>
      <c r="F4" s="28"/>
      <c r="G4" s="28"/>
      <c r="H4" s="29"/>
    </row>
    <row r="5" spans="2:9" ht="12.6" thickBot="1" x14ac:dyDescent="0.3">
      <c r="B5" s="30" t="s">
        <v>87</v>
      </c>
      <c r="C5" s="31"/>
      <c r="D5" s="31"/>
      <c r="E5" s="31"/>
      <c r="F5" s="31"/>
      <c r="G5" s="31"/>
      <c r="H5" s="32"/>
    </row>
    <row r="6" spans="2:9" ht="12.6" thickBot="1" x14ac:dyDescent="0.3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6" thickBot="1" x14ac:dyDescent="0.3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3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5">
      <c r="B9" s="6" t="s">
        <v>13</v>
      </c>
      <c r="C9" s="16">
        <f>SUM(C10:C16)</f>
        <v>2216388</v>
      </c>
      <c r="D9" s="16">
        <f>SUM(D10:D16)</f>
        <v>19286</v>
      </c>
      <c r="E9" s="16">
        <f t="shared" ref="E9:E26" si="0">C9+D9</f>
        <v>2235674</v>
      </c>
      <c r="F9" s="16">
        <f>SUM(F10:F16)</f>
        <v>1994438</v>
      </c>
      <c r="G9" s="16">
        <f>SUM(G10:G16)</f>
        <v>1994438</v>
      </c>
      <c r="H9" s="16">
        <f t="shared" ref="H9:H40" si="1">E9-F9</f>
        <v>241236</v>
      </c>
    </row>
    <row r="10" spans="2:9" ht="12" customHeight="1" x14ac:dyDescent="0.25">
      <c r="B10" s="11" t="s">
        <v>14</v>
      </c>
      <c r="C10" s="12">
        <v>820203</v>
      </c>
      <c r="D10" s="13">
        <v>41239</v>
      </c>
      <c r="E10" s="18">
        <f t="shared" si="0"/>
        <v>861442</v>
      </c>
      <c r="F10" s="12">
        <v>840761</v>
      </c>
      <c r="G10" s="12">
        <v>840761</v>
      </c>
      <c r="H10" s="20">
        <f t="shared" si="1"/>
        <v>20681</v>
      </c>
    </row>
    <row r="11" spans="2:9" ht="12" customHeight="1" x14ac:dyDescent="0.25">
      <c r="B11" s="11" t="s">
        <v>15</v>
      </c>
      <c r="C11" s="12">
        <v>57037</v>
      </c>
      <c r="D11" s="13">
        <v>-52325</v>
      </c>
      <c r="E11" s="18">
        <f t="shared" si="0"/>
        <v>4712</v>
      </c>
      <c r="F11" s="12">
        <v>1418</v>
      </c>
      <c r="G11" s="12">
        <v>1418</v>
      </c>
      <c r="H11" s="20">
        <f t="shared" si="1"/>
        <v>3294</v>
      </c>
    </row>
    <row r="12" spans="2:9" ht="12" customHeight="1" x14ac:dyDescent="0.25">
      <c r="B12" s="11" t="s">
        <v>16</v>
      </c>
      <c r="C12" s="12">
        <v>1028210</v>
      </c>
      <c r="D12" s="13">
        <v>26508</v>
      </c>
      <c r="E12" s="18">
        <f t="shared" si="0"/>
        <v>1054718</v>
      </c>
      <c r="F12" s="12">
        <v>959994</v>
      </c>
      <c r="G12" s="12">
        <v>959994</v>
      </c>
      <c r="H12" s="20">
        <f t="shared" si="1"/>
        <v>94724</v>
      </c>
    </row>
    <row r="13" spans="2:9" ht="12" customHeight="1" x14ac:dyDescent="0.25">
      <c r="B13" s="11" t="s">
        <v>17</v>
      </c>
      <c r="C13" s="12">
        <v>79655</v>
      </c>
      <c r="D13" s="13">
        <v>13373</v>
      </c>
      <c r="E13" s="18">
        <f>C13+D13</f>
        <v>93028</v>
      </c>
      <c r="F13" s="12">
        <v>82401</v>
      </c>
      <c r="G13" s="12">
        <v>82401</v>
      </c>
      <c r="H13" s="20">
        <f t="shared" si="1"/>
        <v>10627</v>
      </c>
    </row>
    <row r="14" spans="2:9" ht="12" customHeight="1" x14ac:dyDescent="0.25">
      <c r="B14" s="11" t="s">
        <v>18</v>
      </c>
      <c r="C14" s="12">
        <v>231283</v>
      </c>
      <c r="D14" s="13">
        <v>-9509</v>
      </c>
      <c r="E14" s="18">
        <f t="shared" si="0"/>
        <v>221774</v>
      </c>
      <c r="F14" s="12">
        <v>109864</v>
      </c>
      <c r="G14" s="12">
        <v>109864</v>
      </c>
      <c r="H14" s="20">
        <f t="shared" si="1"/>
        <v>111910</v>
      </c>
    </row>
    <row r="15" spans="2:9" ht="12" customHeight="1" x14ac:dyDescent="0.25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5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5">
      <c r="B17" s="6" t="s">
        <v>21</v>
      </c>
      <c r="C17" s="16">
        <f>SUM(C18:C26)</f>
        <v>1397143</v>
      </c>
      <c r="D17" s="16">
        <f>SUM(D18:D26)</f>
        <v>818526</v>
      </c>
      <c r="E17" s="16">
        <f t="shared" si="0"/>
        <v>2215669</v>
      </c>
      <c r="F17" s="16">
        <f>SUM(F18:F26)</f>
        <v>1471493</v>
      </c>
      <c r="G17" s="16">
        <f>SUM(G18:G26)</f>
        <v>1471493</v>
      </c>
      <c r="H17" s="16">
        <f t="shared" si="1"/>
        <v>744176</v>
      </c>
    </row>
    <row r="18" spans="2:8" ht="22.8" x14ac:dyDescent="0.25">
      <c r="B18" s="9" t="s">
        <v>22</v>
      </c>
      <c r="C18" s="12">
        <v>79255</v>
      </c>
      <c r="D18" s="13">
        <v>12400</v>
      </c>
      <c r="E18" s="18">
        <f t="shared" si="0"/>
        <v>91655</v>
      </c>
      <c r="F18" s="12">
        <v>82736</v>
      </c>
      <c r="G18" s="12">
        <v>82736</v>
      </c>
      <c r="H18" s="20">
        <f t="shared" si="1"/>
        <v>8919</v>
      </c>
    </row>
    <row r="19" spans="2:8" ht="12" customHeight="1" x14ac:dyDescent="0.25">
      <c r="B19" s="9" t="s">
        <v>23</v>
      </c>
      <c r="C19" s="12">
        <v>9036</v>
      </c>
      <c r="D19" s="13">
        <v>45864</v>
      </c>
      <c r="E19" s="18">
        <f t="shared" si="0"/>
        <v>54900</v>
      </c>
      <c r="F19" s="12">
        <v>47381</v>
      </c>
      <c r="G19" s="12">
        <v>47381</v>
      </c>
      <c r="H19" s="20">
        <f t="shared" si="1"/>
        <v>7519</v>
      </c>
    </row>
    <row r="20" spans="2:8" ht="12" customHeight="1" x14ac:dyDescent="0.25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5">
      <c r="B21" s="9" t="s">
        <v>25</v>
      </c>
      <c r="C21" s="12">
        <v>621482</v>
      </c>
      <c r="D21" s="13">
        <v>-327182</v>
      </c>
      <c r="E21" s="18">
        <f t="shared" si="0"/>
        <v>294300</v>
      </c>
      <c r="F21" s="12">
        <v>247786</v>
      </c>
      <c r="G21" s="12">
        <v>247786</v>
      </c>
      <c r="H21" s="20">
        <f t="shared" si="1"/>
        <v>46514</v>
      </c>
    </row>
    <row r="22" spans="2:8" ht="12" customHeight="1" x14ac:dyDescent="0.25">
      <c r="B22" s="9" t="s">
        <v>26</v>
      </c>
      <c r="C22" s="12">
        <v>37740</v>
      </c>
      <c r="D22" s="13">
        <v>10000</v>
      </c>
      <c r="E22" s="18">
        <f t="shared" si="0"/>
        <v>47740</v>
      </c>
      <c r="F22" s="12">
        <v>30697</v>
      </c>
      <c r="G22" s="12">
        <v>30697</v>
      </c>
      <c r="H22" s="20">
        <f t="shared" si="1"/>
        <v>17043</v>
      </c>
    </row>
    <row r="23" spans="2:8" ht="12" customHeight="1" x14ac:dyDescent="0.25">
      <c r="B23" s="9" t="s">
        <v>27</v>
      </c>
      <c r="C23" s="12">
        <v>296094</v>
      </c>
      <c r="D23" s="13">
        <v>-24736</v>
      </c>
      <c r="E23" s="18">
        <f t="shared" si="0"/>
        <v>271358</v>
      </c>
      <c r="F23" s="12">
        <v>231392</v>
      </c>
      <c r="G23" s="12">
        <v>231392</v>
      </c>
      <c r="H23" s="20">
        <f t="shared" si="1"/>
        <v>39966</v>
      </c>
    </row>
    <row r="24" spans="2:8" ht="12" customHeight="1" x14ac:dyDescent="0.25">
      <c r="B24" s="9" t="s">
        <v>28</v>
      </c>
      <c r="C24" s="12">
        <v>89318</v>
      </c>
      <c r="D24" s="13">
        <v>-23837</v>
      </c>
      <c r="E24" s="18">
        <f t="shared" si="0"/>
        <v>65481</v>
      </c>
      <c r="F24" s="12">
        <v>27900</v>
      </c>
      <c r="G24" s="12">
        <v>27900</v>
      </c>
      <c r="H24" s="20">
        <f t="shared" si="1"/>
        <v>37581</v>
      </c>
    </row>
    <row r="25" spans="2:8" ht="12" customHeight="1" x14ac:dyDescent="0.25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5">
      <c r="B26" s="9" t="s">
        <v>30</v>
      </c>
      <c r="C26" s="12">
        <v>264218</v>
      </c>
      <c r="D26" s="13">
        <v>1126017</v>
      </c>
      <c r="E26" s="18">
        <f t="shared" si="0"/>
        <v>1390235</v>
      </c>
      <c r="F26" s="12">
        <v>803601</v>
      </c>
      <c r="G26" s="12">
        <v>803601</v>
      </c>
      <c r="H26" s="20">
        <f t="shared" si="1"/>
        <v>586634</v>
      </c>
    </row>
    <row r="27" spans="2:8" ht="20.100000000000001" customHeight="1" x14ac:dyDescent="0.25">
      <c r="B27" s="6" t="s">
        <v>31</v>
      </c>
      <c r="C27" s="16">
        <f>SUM(C28:C36)</f>
        <v>4175909</v>
      </c>
      <c r="D27" s="16">
        <f>SUM(D28:D36)</f>
        <v>-885245</v>
      </c>
      <c r="E27" s="16">
        <f>D27+C27</f>
        <v>3290664</v>
      </c>
      <c r="F27" s="16">
        <f>SUM(F28:F36)</f>
        <v>2360635</v>
      </c>
      <c r="G27" s="16">
        <f>SUM(G28:G36)</f>
        <v>2349956</v>
      </c>
      <c r="H27" s="16">
        <f t="shared" si="1"/>
        <v>930029</v>
      </c>
    </row>
    <row r="28" spans="2:8" x14ac:dyDescent="0.25">
      <c r="B28" s="9" t="s">
        <v>32</v>
      </c>
      <c r="C28" s="12">
        <v>1310201</v>
      </c>
      <c r="D28" s="13">
        <v>-78309</v>
      </c>
      <c r="E28" s="18">
        <f t="shared" ref="E28:E36" si="2">C28+D28</f>
        <v>1231892</v>
      </c>
      <c r="F28" s="12">
        <v>1166968</v>
      </c>
      <c r="G28" s="12">
        <v>1167198</v>
      </c>
      <c r="H28" s="20">
        <f t="shared" si="1"/>
        <v>64924</v>
      </c>
    </row>
    <row r="29" spans="2:8" x14ac:dyDescent="0.25">
      <c r="B29" s="9" t="s">
        <v>33</v>
      </c>
      <c r="C29" s="12">
        <v>286339</v>
      </c>
      <c r="D29" s="13">
        <v>13309</v>
      </c>
      <c r="E29" s="18">
        <f t="shared" si="2"/>
        <v>299648</v>
      </c>
      <c r="F29" s="12">
        <v>299647</v>
      </c>
      <c r="G29" s="12">
        <v>299647</v>
      </c>
      <c r="H29" s="20">
        <f t="shared" si="1"/>
        <v>1</v>
      </c>
    </row>
    <row r="30" spans="2:8" ht="12" customHeight="1" x14ac:dyDescent="0.25">
      <c r="B30" s="9" t="s">
        <v>34</v>
      </c>
      <c r="C30" s="12">
        <v>180050</v>
      </c>
      <c r="D30" s="13">
        <v>147245</v>
      </c>
      <c r="E30" s="18">
        <f t="shared" si="2"/>
        <v>327295</v>
      </c>
      <c r="F30" s="12">
        <v>322004</v>
      </c>
      <c r="G30" s="12">
        <v>311095</v>
      </c>
      <c r="H30" s="20">
        <f t="shared" si="1"/>
        <v>5291</v>
      </c>
    </row>
    <row r="31" spans="2:8" x14ac:dyDescent="0.25">
      <c r="B31" s="9" t="s">
        <v>35</v>
      </c>
      <c r="C31" s="12">
        <v>75809</v>
      </c>
      <c r="D31" s="13">
        <v>-10000</v>
      </c>
      <c r="E31" s="18">
        <f t="shared" si="2"/>
        <v>65809</v>
      </c>
      <c r="F31" s="12">
        <v>59278</v>
      </c>
      <c r="G31" s="12">
        <v>59278</v>
      </c>
      <c r="H31" s="20">
        <f t="shared" si="1"/>
        <v>6531</v>
      </c>
    </row>
    <row r="32" spans="2:8" x14ac:dyDescent="0.25">
      <c r="B32" s="9" t="s">
        <v>36</v>
      </c>
      <c r="C32" s="12">
        <v>2147100</v>
      </c>
      <c r="D32" s="13">
        <v>-916753</v>
      </c>
      <c r="E32" s="18">
        <f t="shared" si="2"/>
        <v>1230347</v>
      </c>
      <c r="F32" s="12">
        <v>465082</v>
      </c>
      <c r="G32" s="12">
        <v>465082</v>
      </c>
      <c r="H32" s="20">
        <f t="shared" si="1"/>
        <v>765265</v>
      </c>
    </row>
    <row r="33" spans="2:8" x14ac:dyDescent="0.25">
      <c r="B33" s="9" t="s">
        <v>37</v>
      </c>
      <c r="C33" s="12">
        <v>11381</v>
      </c>
      <c r="D33" s="13">
        <v>0</v>
      </c>
      <c r="E33" s="18">
        <f t="shared" si="2"/>
        <v>11381</v>
      </c>
      <c r="F33" s="12">
        <v>10200</v>
      </c>
      <c r="G33" s="12">
        <v>10200</v>
      </c>
      <c r="H33" s="20">
        <f t="shared" si="1"/>
        <v>1181</v>
      </c>
    </row>
    <row r="34" spans="2:8" x14ac:dyDescent="0.25">
      <c r="B34" s="9" t="s">
        <v>38</v>
      </c>
      <c r="C34" s="12">
        <v>94646</v>
      </c>
      <c r="D34" s="13">
        <v>-39937</v>
      </c>
      <c r="E34" s="18">
        <f t="shared" si="2"/>
        <v>54709</v>
      </c>
      <c r="F34" s="12">
        <v>5827</v>
      </c>
      <c r="G34" s="12">
        <v>5827</v>
      </c>
      <c r="H34" s="20">
        <f t="shared" si="1"/>
        <v>48882</v>
      </c>
    </row>
    <row r="35" spans="2:8" x14ac:dyDescent="0.25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5">
      <c r="B36" s="9" t="s">
        <v>40</v>
      </c>
      <c r="C36" s="12">
        <v>70383</v>
      </c>
      <c r="D36" s="13">
        <v>-800</v>
      </c>
      <c r="E36" s="18">
        <f t="shared" si="2"/>
        <v>69583</v>
      </c>
      <c r="F36" s="12">
        <v>31629</v>
      </c>
      <c r="G36" s="12">
        <v>31629</v>
      </c>
      <c r="H36" s="20">
        <f t="shared" si="1"/>
        <v>37954</v>
      </c>
    </row>
    <row r="37" spans="2:8" ht="20.100000000000001" customHeight="1" x14ac:dyDescent="0.25">
      <c r="B37" s="7" t="s">
        <v>41</v>
      </c>
      <c r="C37" s="16">
        <f>SUM(C38:C46)</f>
        <v>910937</v>
      </c>
      <c r="D37" s="16">
        <f>SUM(D38:D46)</f>
        <v>0</v>
      </c>
      <c r="E37" s="16">
        <f>C37+D37</f>
        <v>910937</v>
      </c>
      <c r="F37" s="16">
        <f>SUM(F38:F46)</f>
        <v>877864</v>
      </c>
      <c r="G37" s="16">
        <f>SUM(G38:G46)</f>
        <v>847920</v>
      </c>
      <c r="H37" s="16">
        <f t="shared" si="1"/>
        <v>33073</v>
      </c>
    </row>
    <row r="38" spans="2:8" ht="12" customHeight="1" x14ac:dyDescent="0.25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5">
      <c r="B39" s="9" t="s">
        <v>43</v>
      </c>
      <c r="C39" s="12">
        <v>910937</v>
      </c>
      <c r="D39" s="13">
        <v>0</v>
      </c>
      <c r="E39" s="18">
        <f t="shared" si="3"/>
        <v>910937</v>
      </c>
      <c r="F39" s="12">
        <v>877864</v>
      </c>
      <c r="G39" s="12">
        <v>847920</v>
      </c>
      <c r="H39" s="20">
        <f t="shared" si="1"/>
        <v>33073</v>
      </c>
    </row>
    <row r="40" spans="2:8" ht="12" customHeight="1" x14ac:dyDescent="0.25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5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5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5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5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5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3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5">
      <c r="B47" s="6" t="s">
        <v>51</v>
      </c>
      <c r="C47" s="16">
        <f>SUM(C48:C56)</f>
        <v>50004</v>
      </c>
      <c r="D47" s="16">
        <f>SUM(D48:D56)</f>
        <v>2230314</v>
      </c>
      <c r="E47" s="16">
        <f t="shared" si="3"/>
        <v>2280318</v>
      </c>
      <c r="F47" s="16">
        <f>SUM(F48:F56)</f>
        <v>898015</v>
      </c>
      <c r="G47" s="16">
        <f>SUM(G48:G56)</f>
        <v>898016</v>
      </c>
      <c r="H47" s="16">
        <f t="shared" si="4"/>
        <v>1382303</v>
      </c>
    </row>
    <row r="48" spans="2:8" x14ac:dyDescent="0.25">
      <c r="B48" s="9" t="s">
        <v>52</v>
      </c>
      <c r="C48" s="12">
        <v>50004</v>
      </c>
      <c r="D48" s="13">
        <v>16444</v>
      </c>
      <c r="E48" s="18">
        <f t="shared" si="3"/>
        <v>66448</v>
      </c>
      <c r="F48" s="12">
        <v>61756</v>
      </c>
      <c r="G48" s="12">
        <v>61756</v>
      </c>
      <c r="H48" s="20">
        <f t="shared" si="4"/>
        <v>4692</v>
      </c>
    </row>
    <row r="49" spans="2:8" x14ac:dyDescent="0.25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5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5">
      <c r="B51" s="9" t="s">
        <v>55</v>
      </c>
      <c r="C51" s="12">
        <v>0</v>
      </c>
      <c r="D51" s="13">
        <v>200000</v>
      </c>
      <c r="E51" s="18">
        <f t="shared" si="3"/>
        <v>200000</v>
      </c>
      <c r="F51" s="12">
        <v>0</v>
      </c>
      <c r="G51" s="12">
        <v>0</v>
      </c>
      <c r="H51" s="20">
        <f t="shared" si="4"/>
        <v>200000</v>
      </c>
    </row>
    <row r="52" spans="2:8" x14ac:dyDescent="0.25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5">
      <c r="B53" s="9" t="s">
        <v>57</v>
      </c>
      <c r="C53" s="12">
        <v>0</v>
      </c>
      <c r="D53" s="13">
        <v>1243870</v>
      </c>
      <c r="E53" s="18">
        <f t="shared" si="3"/>
        <v>1243870</v>
      </c>
      <c r="F53" s="12">
        <v>216177</v>
      </c>
      <c r="G53" s="12">
        <v>216178</v>
      </c>
      <c r="H53" s="20">
        <f t="shared" si="4"/>
        <v>1027693</v>
      </c>
    </row>
    <row r="54" spans="2:8" x14ac:dyDescent="0.25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5">
      <c r="B55" s="9" t="s">
        <v>59</v>
      </c>
      <c r="C55" s="12">
        <v>0</v>
      </c>
      <c r="D55" s="13">
        <v>770000</v>
      </c>
      <c r="E55" s="18">
        <f t="shared" si="3"/>
        <v>770000</v>
      </c>
      <c r="F55" s="12">
        <v>620082</v>
      </c>
      <c r="G55" s="12">
        <v>620082</v>
      </c>
      <c r="H55" s="20">
        <f t="shared" si="4"/>
        <v>149918</v>
      </c>
    </row>
    <row r="56" spans="2:8" x14ac:dyDescent="0.25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5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5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5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5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5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5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5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5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5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5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5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5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5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5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5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5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5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5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5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5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5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5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5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3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6" thickBot="1" x14ac:dyDescent="0.3">
      <c r="B81" s="8" t="s">
        <v>85</v>
      </c>
      <c r="C81" s="22">
        <f>SUM(C73,C69,C61,C57,C47,C27,C37,C17,C9)</f>
        <v>8750381</v>
      </c>
      <c r="D81" s="22">
        <f>SUM(D73,D69,D61,D57,D47,D37,D27,D17,D9)</f>
        <v>2182881</v>
      </c>
      <c r="E81" s="22">
        <f>C81+D81</f>
        <v>10933262</v>
      </c>
      <c r="F81" s="22">
        <f>SUM(F73,F69,F61,F57,F47,F37,F17,F27,F9)</f>
        <v>7602445</v>
      </c>
      <c r="G81" s="22">
        <f>SUM(G73,G69,G61,G57,G47,G37,G27,G17,G9)</f>
        <v>7561823</v>
      </c>
      <c r="H81" s="22">
        <f t="shared" si="5"/>
        <v>3330817</v>
      </c>
    </row>
    <row r="83" spans="2:8" s="23" customFormat="1" ht="15.6" x14ac:dyDescent="0.25">
      <c r="B83" s="41" t="s">
        <v>88</v>
      </c>
    </row>
    <row r="84" spans="2:8" s="23" customFormat="1" x14ac:dyDescent="0.25"/>
    <row r="85" spans="2:8" s="23" customFormat="1" x14ac:dyDescent="0.25"/>
    <row r="86" spans="2:8" s="23" customFormat="1" ht="13.8" x14ac:dyDescent="0.25">
      <c r="B86" s="42" t="s">
        <v>89</v>
      </c>
      <c r="E86" s="42" t="s">
        <v>89</v>
      </c>
    </row>
    <row r="87" spans="2:8" s="23" customFormat="1" ht="13.8" x14ac:dyDescent="0.25">
      <c r="B87" s="42" t="s">
        <v>90</v>
      </c>
      <c r="E87" s="42" t="s">
        <v>92</v>
      </c>
    </row>
    <row r="88" spans="2:8" s="23" customFormat="1" ht="13.8" x14ac:dyDescent="0.25">
      <c r="B88" s="42" t="s">
        <v>91</v>
      </c>
      <c r="E88" s="42" t="s">
        <v>93</v>
      </c>
    </row>
    <row r="89" spans="2:8" s="23" customFormat="1" x14ac:dyDescent="0.25"/>
    <row r="90" spans="2:8" s="23" customFormat="1" x14ac:dyDescent="0.25"/>
    <row r="91" spans="2:8" s="23" customFormat="1" x14ac:dyDescent="0.25"/>
    <row r="92" spans="2:8" s="23" customFormat="1" x14ac:dyDescent="0.25"/>
    <row r="93" spans="2:8" s="23" customFormat="1" x14ac:dyDescent="0.25"/>
    <row r="94" spans="2:8" s="23" customFormat="1" x14ac:dyDescent="0.25"/>
    <row r="95" spans="2:8" s="23" customFormat="1" x14ac:dyDescent="0.25"/>
    <row r="96" spans="2:8" s="23" customFormat="1" x14ac:dyDescent="0.25"/>
    <row r="97" s="23" customFormat="1" x14ac:dyDescent="0.25"/>
    <row r="98" s="23" customFormat="1" x14ac:dyDescent="0.25"/>
    <row r="99" s="23" customFormat="1" x14ac:dyDescent="0.25"/>
    <row r="100" s="23" customFormat="1" x14ac:dyDescent="0.25"/>
    <row r="101" s="23" customFormat="1" x14ac:dyDescent="0.25"/>
    <row r="102" s="23" customFormat="1" x14ac:dyDescent="0.25"/>
    <row r="103" s="23" customFormat="1" x14ac:dyDescent="0.25"/>
    <row r="104" s="23" customFormat="1" x14ac:dyDescent="0.25"/>
    <row r="105" s="23" customFormat="1" x14ac:dyDescent="0.25"/>
    <row r="106" s="23" customFormat="1" x14ac:dyDescent="0.25"/>
    <row r="107" s="23" customFormat="1" x14ac:dyDescent="0.25"/>
    <row r="108" s="23" customFormat="1" x14ac:dyDescent="0.25"/>
    <row r="109" s="23" customFormat="1" x14ac:dyDescent="0.25"/>
    <row r="110" s="23" customFormat="1" x14ac:dyDescent="0.25"/>
    <row r="111" s="23" customFormat="1" x14ac:dyDescent="0.25"/>
    <row r="112" s="23" customFormat="1" x14ac:dyDescent="0.25"/>
    <row r="113" s="23" customFormat="1" x14ac:dyDescent="0.25"/>
    <row r="114" s="23" customFormat="1" x14ac:dyDescent="0.25"/>
    <row r="115" s="23" customFormat="1" x14ac:dyDescent="0.25"/>
    <row r="116" s="23" customFormat="1" x14ac:dyDescent="0.25"/>
    <row r="117" s="23" customFormat="1" x14ac:dyDescent="0.25"/>
    <row r="118" s="23" customFormat="1" x14ac:dyDescent="0.25"/>
    <row r="119" s="23" customFormat="1" x14ac:dyDescent="0.25"/>
    <row r="120" s="23" customFormat="1" x14ac:dyDescent="0.25"/>
    <row r="121" s="23" customFormat="1" x14ac:dyDescent="0.25"/>
    <row r="122" s="23" customFormat="1" x14ac:dyDescent="0.25"/>
    <row r="123" s="23" customFormat="1" x14ac:dyDescent="0.25"/>
    <row r="124" s="23" customFormat="1" x14ac:dyDescent="0.25"/>
    <row r="125" s="23" customFormat="1" x14ac:dyDescent="0.25"/>
    <row r="126" s="23" customFormat="1" x14ac:dyDescent="0.25"/>
    <row r="127" s="23" customFormat="1" x14ac:dyDescent="0.25"/>
    <row r="128" s="23" customFormat="1" x14ac:dyDescent="0.25"/>
    <row r="129" s="23" customFormat="1" x14ac:dyDescent="0.25"/>
    <row r="130" s="23" customFormat="1" x14ac:dyDescent="0.25"/>
    <row r="131" s="23" customFormat="1" x14ac:dyDescent="0.25"/>
    <row r="132" s="23" customFormat="1" x14ac:dyDescent="0.25"/>
    <row r="133" s="23" customFormat="1" x14ac:dyDescent="0.25"/>
    <row r="134" s="23" customFormat="1" x14ac:dyDescent="0.25"/>
    <row r="135" s="23" customFormat="1" x14ac:dyDescent="0.25"/>
    <row r="136" s="23" customFormat="1" x14ac:dyDescent="0.25"/>
    <row r="137" s="23" customFormat="1" x14ac:dyDescent="0.25"/>
    <row r="138" s="23" customFormat="1" x14ac:dyDescent="0.25"/>
    <row r="139" s="23" customFormat="1" x14ac:dyDescent="0.25"/>
    <row r="140" s="23" customFormat="1" x14ac:dyDescent="0.25"/>
    <row r="141" s="23" customFormat="1" x14ac:dyDescent="0.25"/>
    <row r="142" s="23" customFormat="1" x14ac:dyDescent="0.25"/>
    <row r="143" s="23" customFormat="1" x14ac:dyDescent="0.25"/>
    <row r="144" s="23" customFormat="1" x14ac:dyDescent="0.25"/>
    <row r="145" s="23" customFormat="1" x14ac:dyDescent="0.25"/>
    <row r="146" s="23" customFormat="1" x14ac:dyDescent="0.25"/>
    <row r="147" s="23" customFormat="1" x14ac:dyDescent="0.25"/>
    <row r="148" s="23" customFormat="1" x14ac:dyDescent="0.25"/>
    <row r="149" s="23" customFormat="1" x14ac:dyDescent="0.25"/>
    <row r="150" s="23" customFormat="1" x14ac:dyDescent="0.25"/>
    <row r="151" s="23" customFormat="1" x14ac:dyDescent="0.25"/>
    <row r="152" s="23" customFormat="1" x14ac:dyDescent="0.25"/>
    <row r="153" s="23" customFormat="1" x14ac:dyDescent="0.25"/>
    <row r="154" s="23" customFormat="1" x14ac:dyDescent="0.25"/>
    <row r="155" s="23" customFormat="1" x14ac:dyDescent="0.25"/>
    <row r="156" s="23" customFormat="1" x14ac:dyDescent="0.25"/>
    <row r="157" s="23" customFormat="1" x14ac:dyDescent="0.25"/>
    <row r="158" s="23" customFormat="1" x14ac:dyDescent="0.25"/>
    <row r="159" s="23" customFormat="1" x14ac:dyDescent="0.25"/>
    <row r="160" s="23" customFormat="1" x14ac:dyDescent="0.25"/>
    <row r="161" s="23" customFormat="1" x14ac:dyDescent="0.25"/>
    <row r="162" s="23" customFormat="1" x14ac:dyDescent="0.25"/>
    <row r="163" s="23" customFormat="1" x14ac:dyDescent="0.25"/>
    <row r="164" s="23" customFormat="1" x14ac:dyDescent="0.25"/>
    <row r="165" s="23" customFormat="1" x14ac:dyDescent="0.25"/>
    <row r="166" s="23" customFormat="1" x14ac:dyDescent="0.25"/>
    <row r="167" s="23" customFormat="1" x14ac:dyDescent="0.25"/>
    <row r="168" s="23" customFormat="1" x14ac:dyDescent="0.25"/>
    <row r="169" s="23" customFormat="1" x14ac:dyDescent="0.25"/>
    <row r="170" s="23" customFormat="1" x14ac:dyDescent="0.25"/>
    <row r="171" s="23" customFormat="1" x14ac:dyDescent="0.25"/>
    <row r="172" s="23" customFormat="1" x14ac:dyDescent="0.25"/>
    <row r="173" s="23" customFormat="1" x14ac:dyDescent="0.25"/>
    <row r="174" s="23" customFormat="1" x14ac:dyDescent="0.25"/>
    <row r="175" s="23" customFormat="1" x14ac:dyDescent="0.25"/>
    <row r="176" s="23" customFormat="1" x14ac:dyDescent="0.25"/>
    <row r="177" s="23" customFormat="1" x14ac:dyDescent="0.25"/>
    <row r="178" s="23" customFormat="1" x14ac:dyDescent="0.25"/>
    <row r="179" s="23" customFormat="1" x14ac:dyDescent="0.25"/>
    <row r="180" s="23" customFormat="1" x14ac:dyDescent="0.25"/>
    <row r="181" s="23" customFormat="1" x14ac:dyDescent="0.25"/>
    <row r="182" s="23" customFormat="1" x14ac:dyDescent="0.25"/>
    <row r="183" s="23" customFormat="1" x14ac:dyDescent="0.25"/>
    <row r="184" s="23" customFormat="1" x14ac:dyDescent="0.25"/>
    <row r="185" s="23" customFormat="1" x14ac:dyDescent="0.25"/>
    <row r="186" s="23" customFormat="1" x14ac:dyDescent="0.25"/>
    <row r="187" s="23" customFormat="1" x14ac:dyDescent="0.25"/>
    <row r="188" s="23" customFormat="1" x14ac:dyDescent="0.25"/>
    <row r="189" s="23" customFormat="1" x14ac:dyDescent="0.25"/>
    <row r="190" s="23" customFormat="1" x14ac:dyDescent="0.25"/>
    <row r="191" s="23" customFormat="1" x14ac:dyDescent="0.25"/>
    <row r="192" s="23" customFormat="1" x14ac:dyDescent="0.25"/>
    <row r="193" s="23" customFormat="1" x14ac:dyDescent="0.25"/>
    <row r="194" s="23" customFormat="1" x14ac:dyDescent="0.25"/>
    <row r="195" s="23" customFormat="1" x14ac:dyDescent="0.25"/>
    <row r="196" s="23" customFormat="1" x14ac:dyDescent="0.25"/>
    <row r="197" s="23" customFormat="1" x14ac:dyDescent="0.25"/>
    <row r="198" s="23" customFormat="1" x14ac:dyDescent="0.25"/>
    <row r="199" s="23" customFormat="1" x14ac:dyDescent="0.25"/>
    <row r="200" s="23" customFormat="1" x14ac:dyDescent="0.25"/>
    <row r="201" s="23" customFormat="1" x14ac:dyDescent="0.25"/>
    <row r="202" s="23" customFormat="1" x14ac:dyDescent="0.25"/>
    <row r="203" s="23" customFormat="1" x14ac:dyDescent="0.25"/>
    <row r="204" s="23" customFormat="1" x14ac:dyDescent="0.25"/>
    <row r="205" s="23" customFormat="1" x14ac:dyDescent="0.25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rosales jmas</cp:lastModifiedBy>
  <cp:lastPrinted>2024-02-02T03:46:16Z</cp:lastPrinted>
  <dcterms:created xsi:type="dcterms:W3CDTF">2019-12-04T16:22:52Z</dcterms:created>
  <dcterms:modified xsi:type="dcterms:W3CDTF">2024-02-02T03:46:24Z</dcterms:modified>
</cp:coreProperties>
</file>