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Auxiliar1\Downloads\ARCHIVOS VIELKA\INFORME 2023 OBRAS\Nueva carpeta\2024\CUENTA PUBLICA\"/>
    </mc:Choice>
  </mc:AlternateContent>
  <xr:revisionPtr revIDLastSave="0" documentId="13_ncr:1_{65C5615E-DA17-42D0-BE68-BDF97F908E20}" xr6:coauthVersionLast="47" xr6:coauthVersionMax="47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20" yWindow="-120" windowWidth="20730" windowHeight="11040" xr2:uid="{00000000-000D-0000-FFFF-FFFF00000000}"/>
  </bookViews>
  <sheets>
    <sheet name="EAEPE_COG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H80" i="1" l="1"/>
  <c r="H13" i="1"/>
  <c r="G17" i="1"/>
  <c r="F17" i="1"/>
  <c r="D17" i="1"/>
  <c r="C17" i="1"/>
  <c r="G27" i="1"/>
  <c r="F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G61" i="1"/>
  <c r="F61" i="1"/>
  <c r="D61" i="1"/>
  <c r="C61" i="1"/>
  <c r="E61" i="1" s="1"/>
  <c r="H61" i="1" s="1"/>
  <c r="G69" i="1"/>
  <c r="F69" i="1"/>
  <c r="D69" i="1"/>
  <c r="C69" i="1"/>
  <c r="E69" i="1" s="1"/>
  <c r="H69" i="1" s="1"/>
  <c r="G73" i="1"/>
  <c r="F73" i="1"/>
  <c r="D73" i="1"/>
  <c r="D81" i="1" s="1"/>
  <c r="C73" i="1"/>
  <c r="E73" i="1" s="1"/>
  <c r="H73" i="1" s="1"/>
  <c r="G9" i="1"/>
  <c r="F9" i="1"/>
  <c r="D9" i="1"/>
  <c r="E79" i="1"/>
  <c r="H79" i="1" s="1"/>
  <c r="E78" i="1"/>
  <c r="H78" i="1" s="1"/>
  <c r="E77" i="1"/>
  <c r="H77" i="1" s="1"/>
  <c r="E76" i="1"/>
  <c r="H76" i="1" s="1"/>
  <c r="E75" i="1"/>
  <c r="H75" i="1" s="1"/>
  <c r="E74" i="1"/>
  <c r="H74" i="1" s="1"/>
  <c r="E72" i="1"/>
  <c r="H72" i="1" s="1"/>
  <c r="E71" i="1"/>
  <c r="H71" i="1" s="1"/>
  <c r="E70" i="1"/>
  <c r="H70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E62" i="1"/>
  <c r="H62" i="1" s="1"/>
  <c r="E60" i="1"/>
  <c r="H60" i="1" s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E27" i="1" l="1"/>
  <c r="H27" i="1" s="1"/>
  <c r="G81" i="1"/>
  <c r="F81" i="1"/>
  <c r="E37" i="1"/>
  <c r="H37" i="1" s="1"/>
  <c r="E17" i="1"/>
  <c r="H17" i="1" s="1"/>
  <c r="E57" i="1"/>
  <c r="H57" i="1" s="1"/>
  <c r="E9" i="1"/>
  <c r="H9" i="1" s="1"/>
  <c r="C81" i="1"/>
  <c r="E81" i="1" s="1"/>
  <c r="E47" i="1"/>
  <c r="H47" i="1" s="1"/>
  <c r="H81" i="1" l="1"/>
</calcChain>
</file>

<file path=xl/sharedStrings.xml><?xml version="1.0" encoding="utf-8"?>
<sst xmlns="http://schemas.openxmlformats.org/spreadsheetml/2006/main" count="93" uniqueCount="93">
  <si>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</si>
  <si>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</si>
  <si>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</si>
  <si>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</si>
  <si>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</si>
  <si>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</si>
  <si>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</si>
  <si>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</si>
  <si>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</si>
  <si>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</si>
  <si>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</si>
  <si>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</si>
  <si>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</si>
  <si>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</si>
  <si>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</si>
  <si>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</si>
  <si>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</si>
  <si>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</si>
  <si>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</si>
  <si>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</si>
  <si>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</si>
  <si>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</si>
  <si>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</si>
  <si>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</si>
  <si>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</si>
  <si>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</si>
  <si>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</si>
  <si>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</si>
  <si>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</si>
  <si>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</si>
  <si>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</si>
  <si>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</si>
  <si>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</si>
  <si>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</si>
  <si>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</si>
  <si>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</si>
  <si>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</si>
  <si>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</si>
  <si>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</si>
  <si>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</si>
  <si>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</si>
  <si>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</si>
  <si>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</si>
  <si>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</si>
  <si>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</si>
  <si>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</si>
  <si>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</si>
  <si>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</si>
  <si>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</si>
  <si>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</si>
  <si>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</si>
  <si>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</si>
  <si>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</si>
  <si>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</si>
  <si>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</si>
  <si>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</si>
  <si>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</si>
  <si>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</si>
  <si>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</si>
  <si>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</si>
  <si>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</si>
  <si>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</si>
  <si>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</si>
  <si>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</si>
  <si>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</si>
  <si>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</si>
  <si>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</si>
  <si>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</si>
  <si>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</si>
  <si>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</si>
  <si>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</si>
  <si>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</si>
  <si>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</si>
  <si>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</si>
  <si>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</si>
  <si>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</si>
  <si>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</si>
  <si>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</si>
  <si>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</si>
  <si>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</si>
  <si>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</si>
  <si>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</si>
  <si>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</si>
  <si>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</si>
  <si>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</si>
  <si>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</si>
  <si>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JUNTA MUNICIPAL DE AGUA Y SANEMAIENTO DE GUACHOCHI</t>
  </si>
  <si>
    <t>Del 01 de enero al 31 de diciembre de 2023</t>
  </si>
  <si>
    <t xml:space="preserve">BAJO PROTESTA DE DECIR, LA VERDAD DECLARAMOS QUE LOS ESTADOS FINANCIEROS Y SUS NOTAS SON ABLEMENTE CORRECTOS Y SON RESPONSABILIDAD DEL EMISOR </t>
  </si>
  <si>
    <t>____________________________________________________</t>
  </si>
  <si>
    <t>ENF. LUIS ARMANDO HEREDIA PEREZ
DIR. EJECUTIVO DE LA JUNTA MUNICIPAL DE 
AGUA Y SANEAMIENTO DE GUACHOCHI</t>
  </si>
  <si>
    <t>______________________________________</t>
  </si>
  <si>
    <t>LIC. KAREN YOSCELIN BUSTILLOS RUBIO
DIR. FINANCIERA DE LA JUNTA MUNICIPAL DE AGUA  Y SANEAMIENTO DE GUACHOCHI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</si>
</sst>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#,##0_ ;[Red]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165" fontId="7" fillId="3" borderId="16" xfId="2" applyNumberFormat="1" applyFont="1" applyFill="1" applyBorder="1" applyAlignment="1" applyProtection="1">
      <alignment horizontal="right" vertic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0" fontId="8" fillId="0" borderId="0" xfId="0" applyFont="1" applyProtection="1"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10" fillId="0" borderId="0" xfId="0" applyFont="1" applyAlignment="1" applyProtection="1">
      <alignment vertical="center" wrapText="1"/>
      <protection locked="0"/>
    </xf>
  </cellXfs>
  <cellStyles count="3">
    <cellStyle name="Millares" xfId="1" builtinId="3"/>
    <cellStyle name="Millares 2 2" xfId="2" xr:uid="{DCCC63C1-366F-4228-8FB1-641F321778CD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/>
  <dimension ref="B1:I205"/>
  <sheetViews>
    <sheetView tabSelected="1" topLeftCell="B73" zoomScale="80" zoomScaleNormal="80" workbookViewId="0">
      <selection activeCell="G94" sqref="G94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4.42578125" style="1" bestFit="1" customWidth="1"/>
    <col min="4" max="4" width="13.28515625" style="1" bestFit="1" customWidth="1"/>
    <col min="5" max="5" width="51.140625" style="1" customWidth="1"/>
    <col min="6" max="8" width="14.42578125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5" t="s">
        <v>86</v>
      </c>
      <c r="C2" s="26"/>
      <c r="D2" s="26"/>
      <c r="E2" s="26"/>
      <c r="F2" s="26"/>
      <c r="G2" s="26"/>
      <c r="H2" s="27"/>
    </row>
    <row r="3" spans="2:9" x14ac:dyDescent="0.2">
      <c r="B3" s="28" t="s">
        <v>1</v>
      </c>
      <c r="C3" s="29"/>
      <c r="D3" s="29"/>
      <c r="E3" s="29"/>
      <c r="F3" s="29"/>
      <c r="G3" s="29"/>
      <c r="H3" s="30"/>
    </row>
    <row r="4" spans="2:9" x14ac:dyDescent="0.2">
      <c r="B4" s="28" t="s">
        <v>2</v>
      </c>
      <c r="C4" s="29"/>
      <c r="D4" s="29"/>
      <c r="E4" s="29"/>
      <c r="F4" s="29"/>
      <c r="G4" s="29"/>
      <c r="H4" s="30"/>
    </row>
    <row r="5" spans="2:9" ht="12.75" thickBot="1" x14ac:dyDescent="0.25">
      <c r="B5" s="31" t="s">
        <v>87</v>
      </c>
      <c r="C5" s="32"/>
      <c r="D5" s="32"/>
      <c r="E5" s="32"/>
      <c r="F5" s="32"/>
      <c r="G5" s="32"/>
      <c r="H5" s="33"/>
    </row>
    <row r="6" spans="2:9" ht="12.75" thickBot="1" x14ac:dyDescent="0.25">
      <c r="B6" s="34" t="s">
        <v>3</v>
      </c>
      <c r="C6" s="37" t="s">
        <v>4</v>
      </c>
      <c r="D6" s="38"/>
      <c r="E6" s="38"/>
      <c r="F6" s="38"/>
      <c r="G6" s="39"/>
      <c r="H6" s="40" t="s">
        <v>5</v>
      </c>
    </row>
    <row r="7" spans="2:9" ht="24.75" thickBot="1" x14ac:dyDescent="0.25">
      <c r="B7" s="35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1"/>
    </row>
    <row r="8" spans="2:9" ht="15.75" customHeight="1" thickBot="1" x14ac:dyDescent="0.25">
      <c r="B8" s="36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3092128.79</v>
      </c>
      <c r="D9" s="16">
        <f>SUM(D10:D16)</f>
        <v>449745.02999999997</v>
      </c>
      <c r="E9" s="16">
        <f t="shared" ref="E9:E26" si="0">C9+D9</f>
        <v>3541873.82</v>
      </c>
      <c r="F9" s="16">
        <f>SUM(F10:F16)</f>
        <v>3541873.82</v>
      </c>
      <c r="G9" s="16">
        <f>SUM(G10:G16)</f>
        <v>3541873.82</v>
      </c>
      <c r="H9" s="16">
        <f t="shared" ref="H9:H40" si="1">E9-F9</f>
        <v>0</v>
      </c>
    </row>
    <row r="10" spans="2:9" ht="12" customHeight="1" x14ac:dyDescent="0.2">
      <c r="B10" s="11" t="s">
        <v>14</v>
      </c>
      <c r="C10" s="12">
        <v>2008845.18</v>
      </c>
      <c r="D10" s="13">
        <v>132011.26</v>
      </c>
      <c r="E10" s="18">
        <f t="shared" si="0"/>
        <v>2140856.44</v>
      </c>
      <c r="F10" s="24">
        <v>2140856.44</v>
      </c>
      <c r="G10" s="24">
        <v>2140856.44</v>
      </c>
      <c r="H10" s="20">
        <f t="shared" si="1"/>
        <v>0</v>
      </c>
    </row>
    <row r="11" spans="2:9" ht="12" customHeight="1" x14ac:dyDescent="0.2">
      <c r="B11" s="11" t="s">
        <v>15</v>
      </c>
      <c r="C11" s="12">
        <v>150041.37</v>
      </c>
      <c r="D11" s="13">
        <v>-1552.16</v>
      </c>
      <c r="E11" s="18">
        <f t="shared" si="0"/>
        <v>148489.21</v>
      </c>
      <c r="F11" s="24">
        <v>148489.21</v>
      </c>
      <c r="G11" s="24">
        <v>148489.21</v>
      </c>
      <c r="H11" s="20">
        <f t="shared" si="1"/>
        <v>0</v>
      </c>
    </row>
    <row r="12" spans="2:9" ht="12" customHeight="1" x14ac:dyDescent="0.2">
      <c r="B12" s="11" t="s">
        <v>16</v>
      </c>
      <c r="C12" s="12">
        <v>933242.24</v>
      </c>
      <c r="D12" s="13">
        <v>191805.63</v>
      </c>
      <c r="E12" s="18">
        <f t="shared" si="0"/>
        <v>1125047.8700000001</v>
      </c>
      <c r="F12" s="24">
        <v>1125047.8700000001</v>
      </c>
      <c r="G12" s="24">
        <v>1125047.8700000001</v>
      </c>
      <c r="H12" s="20">
        <f t="shared" si="1"/>
        <v>0</v>
      </c>
    </row>
    <row r="13" spans="2:9" ht="12" customHeight="1" x14ac:dyDescent="0.2">
      <c r="B13" s="11" t="s">
        <v>17</v>
      </c>
      <c r="C13" s="12">
        <v>0</v>
      </c>
      <c r="D13" s="13">
        <v>0</v>
      </c>
      <c r="E13" s="18">
        <f>C13+D13</f>
        <v>0</v>
      </c>
      <c r="F13" s="24">
        <v>0</v>
      </c>
      <c r="G13" s="24">
        <v>0</v>
      </c>
      <c r="H13" s="20">
        <f t="shared" si="1"/>
        <v>0</v>
      </c>
    </row>
    <row r="14" spans="2:9" ht="12" customHeight="1" x14ac:dyDescent="0.2">
      <c r="B14" s="11" t="s">
        <v>18</v>
      </c>
      <c r="C14" s="12">
        <v>0</v>
      </c>
      <c r="D14" s="13">
        <v>127480.3</v>
      </c>
      <c r="E14" s="18">
        <f t="shared" si="0"/>
        <v>127480.3</v>
      </c>
      <c r="F14" s="24">
        <v>127480.3</v>
      </c>
      <c r="G14" s="24">
        <v>127480.3</v>
      </c>
      <c r="H14" s="20">
        <f t="shared" si="1"/>
        <v>0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24">
        <v>0</v>
      </c>
      <c r="G15" s="24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0</v>
      </c>
      <c r="D16" s="13">
        <v>0</v>
      </c>
      <c r="E16" s="18">
        <f t="shared" si="0"/>
        <v>0</v>
      </c>
      <c r="F16" s="12">
        <v>0</v>
      </c>
      <c r="G16" s="24">
        <v>0</v>
      </c>
      <c r="H16" s="20">
        <f t="shared" si="1"/>
        <v>0</v>
      </c>
    </row>
    <row r="17" spans="2:8" ht="24" customHeight="1" x14ac:dyDescent="0.2">
      <c r="B17" s="6" t="s">
        <v>21</v>
      </c>
      <c r="C17" s="16">
        <f>SUM(C18:C26)</f>
        <v>1423740.23</v>
      </c>
      <c r="D17" s="16">
        <f>SUM(D18:D26)</f>
        <v>-140575.56</v>
      </c>
      <c r="E17" s="16">
        <f t="shared" si="0"/>
        <v>1283164.67</v>
      </c>
      <c r="F17" s="16">
        <f>SUM(F18:F26)</f>
        <v>1282933.06</v>
      </c>
      <c r="G17" s="16">
        <f>SUM(G18:G26)</f>
        <v>1282933.06</v>
      </c>
      <c r="H17" s="16">
        <f t="shared" si="1"/>
        <v>231.60999999986961</v>
      </c>
    </row>
    <row r="18" spans="2:8" ht="24" x14ac:dyDescent="0.2">
      <c r="B18" s="9" t="s">
        <v>22</v>
      </c>
      <c r="C18" s="12">
        <v>103722.82</v>
      </c>
      <c r="D18" s="24">
        <v>46413.279999999999</v>
      </c>
      <c r="E18" s="18">
        <f t="shared" si="0"/>
        <v>150136.1</v>
      </c>
      <c r="F18" s="24">
        <v>150135.09</v>
      </c>
      <c r="G18" s="24">
        <v>150135.09</v>
      </c>
      <c r="H18" s="20">
        <f t="shared" si="1"/>
        <v>1.0100000000093132</v>
      </c>
    </row>
    <row r="19" spans="2:8" ht="12" customHeight="1" x14ac:dyDescent="0.2">
      <c r="B19" s="9" t="s">
        <v>23</v>
      </c>
      <c r="C19" s="12">
        <v>12572.14</v>
      </c>
      <c r="D19" s="24">
        <v>1792.57</v>
      </c>
      <c r="E19" s="18">
        <f t="shared" si="0"/>
        <v>14364.71</v>
      </c>
      <c r="F19" s="24">
        <v>14364.66</v>
      </c>
      <c r="G19" s="24">
        <v>14364.66</v>
      </c>
      <c r="H19" s="20">
        <f t="shared" si="1"/>
        <v>4.9999999999272404E-2</v>
      </c>
    </row>
    <row r="20" spans="2:8" ht="12" customHeight="1" x14ac:dyDescent="0.2">
      <c r="B20" s="9" t="s">
        <v>24</v>
      </c>
      <c r="C20" s="12">
        <v>51334.78</v>
      </c>
      <c r="D20" s="24">
        <v>17768.419999999998</v>
      </c>
      <c r="E20" s="18">
        <f t="shared" si="0"/>
        <v>69103.199999999997</v>
      </c>
      <c r="F20" s="24">
        <v>69103.199999999997</v>
      </c>
      <c r="G20" s="24">
        <v>69103.199999999997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0</v>
      </c>
      <c r="D21" s="24">
        <v>100998.66</v>
      </c>
      <c r="E21" s="18">
        <f t="shared" si="0"/>
        <v>100998.66</v>
      </c>
      <c r="F21" s="24">
        <v>100998.07</v>
      </c>
      <c r="G21" s="24">
        <v>100998.07</v>
      </c>
      <c r="H21" s="20">
        <f t="shared" si="1"/>
        <v>0.58999999999650754</v>
      </c>
    </row>
    <row r="22" spans="2:8" ht="12" customHeight="1" x14ac:dyDescent="0.2">
      <c r="B22" s="9" t="s">
        <v>26</v>
      </c>
      <c r="C22" s="12">
        <v>0</v>
      </c>
      <c r="D22" s="24">
        <v>0</v>
      </c>
      <c r="E22" s="18">
        <f t="shared" si="0"/>
        <v>0</v>
      </c>
      <c r="F22" s="24">
        <v>0</v>
      </c>
      <c r="G22" s="24">
        <v>0</v>
      </c>
      <c r="H22" s="20">
        <f t="shared" si="1"/>
        <v>0</v>
      </c>
    </row>
    <row r="23" spans="2:8" ht="12" customHeight="1" x14ac:dyDescent="0.2">
      <c r="B23" s="9" t="s">
        <v>27</v>
      </c>
      <c r="C23" s="12">
        <v>458264.82</v>
      </c>
      <c r="D23" s="24">
        <v>-48000.74</v>
      </c>
      <c r="E23" s="18">
        <f t="shared" si="0"/>
        <v>410264.08</v>
      </c>
      <c r="F23" s="24">
        <v>410036.98</v>
      </c>
      <c r="G23" s="24">
        <v>410036.98</v>
      </c>
      <c r="H23" s="20">
        <f t="shared" si="1"/>
        <v>227.10000000003492</v>
      </c>
    </row>
    <row r="24" spans="2:8" ht="12" customHeight="1" x14ac:dyDescent="0.2">
      <c r="B24" s="9" t="s">
        <v>28</v>
      </c>
      <c r="C24" s="12">
        <v>67501.36</v>
      </c>
      <c r="D24" s="24">
        <v>-59141.01</v>
      </c>
      <c r="E24" s="18">
        <f t="shared" si="0"/>
        <v>8360.3499999999985</v>
      </c>
      <c r="F24" s="24">
        <v>8360.35</v>
      </c>
      <c r="G24" s="24">
        <v>8360.35</v>
      </c>
      <c r="H24" s="20">
        <f t="shared" si="1"/>
        <v>0</v>
      </c>
    </row>
    <row r="25" spans="2:8" ht="12" customHeight="1" x14ac:dyDescent="0.2">
      <c r="B25" s="9" t="s">
        <v>29</v>
      </c>
      <c r="C25" s="12">
        <v>0</v>
      </c>
      <c r="D25" s="24">
        <v>0</v>
      </c>
      <c r="E25" s="18">
        <f t="shared" si="0"/>
        <v>0</v>
      </c>
      <c r="F25" s="24">
        <v>0</v>
      </c>
      <c r="G25" s="24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730344.31</v>
      </c>
      <c r="D26" s="24">
        <v>-200406.74</v>
      </c>
      <c r="E26" s="18">
        <f t="shared" si="0"/>
        <v>529937.57000000007</v>
      </c>
      <c r="F26" s="24">
        <v>529934.71</v>
      </c>
      <c r="G26" s="24">
        <v>529934.71</v>
      </c>
      <c r="H26" s="20">
        <f t="shared" si="1"/>
        <v>2.8600000001024455</v>
      </c>
    </row>
    <row r="27" spans="2:8" ht="20.100000000000001" customHeight="1" x14ac:dyDescent="0.2">
      <c r="B27" s="6" t="s">
        <v>31</v>
      </c>
      <c r="C27" s="16">
        <f>SUM(C28:C36)</f>
        <v>2770003.68</v>
      </c>
      <c r="D27" s="16">
        <f>SUM(D28:D36)</f>
        <v>187615.91999999998</v>
      </c>
      <c r="E27" s="16">
        <f>D27+C27</f>
        <v>2957619.6</v>
      </c>
      <c r="F27" s="16">
        <f>SUM(F28:F36)</f>
        <v>2955356.3099999996</v>
      </c>
      <c r="G27" s="16">
        <f>SUM(G28:G36)</f>
        <v>2955356.3099999996</v>
      </c>
      <c r="H27" s="16">
        <f t="shared" si="1"/>
        <v>2263.2900000005029</v>
      </c>
    </row>
    <row r="28" spans="2:8" x14ac:dyDescent="0.2">
      <c r="B28" s="9" t="s">
        <v>32</v>
      </c>
      <c r="C28" s="12">
        <v>1629180.99</v>
      </c>
      <c r="D28" s="24">
        <v>-220707.42</v>
      </c>
      <c r="E28" s="18">
        <f t="shared" ref="E28:E36" si="2">C28+D28</f>
        <v>1408473.57</v>
      </c>
      <c r="F28" s="12">
        <v>1408473.57</v>
      </c>
      <c r="G28" s="12">
        <v>1408473.57</v>
      </c>
      <c r="H28" s="20">
        <f t="shared" si="1"/>
        <v>0</v>
      </c>
    </row>
    <row r="29" spans="2:8" x14ac:dyDescent="0.2">
      <c r="B29" s="9" t="s">
        <v>33</v>
      </c>
      <c r="C29" s="12">
        <v>76370.86</v>
      </c>
      <c r="D29" s="24">
        <v>190009.21</v>
      </c>
      <c r="E29" s="18">
        <f t="shared" si="2"/>
        <v>266380.07</v>
      </c>
      <c r="F29" s="12">
        <v>266380.07</v>
      </c>
      <c r="G29" s="12">
        <v>266380.07</v>
      </c>
      <c r="H29" s="20">
        <f t="shared" si="1"/>
        <v>0</v>
      </c>
    </row>
    <row r="30" spans="2:8" ht="12" customHeight="1" x14ac:dyDescent="0.2">
      <c r="B30" s="9" t="s">
        <v>34</v>
      </c>
      <c r="C30" s="12">
        <v>516297.45</v>
      </c>
      <c r="D30" s="24">
        <v>214409.16</v>
      </c>
      <c r="E30" s="18">
        <f t="shared" si="2"/>
        <v>730706.61</v>
      </c>
      <c r="F30" s="12">
        <v>730706.61</v>
      </c>
      <c r="G30" s="12">
        <v>730706.61</v>
      </c>
      <c r="H30" s="20">
        <f t="shared" si="1"/>
        <v>0</v>
      </c>
    </row>
    <row r="31" spans="2:8" x14ac:dyDescent="0.2">
      <c r="B31" s="9" t="s">
        <v>35</v>
      </c>
      <c r="C31" s="12">
        <v>91566.48</v>
      </c>
      <c r="D31" s="24">
        <v>-45491.08</v>
      </c>
      <c r="E31" s="18">
        <f t="shared" si="2"/>
        <v>46075.399999999994</v>
      </c>
      <c r="F31" s="12">
        <v>46075.4</v>
      </c>
      <c r="G31" s="12">
        <v>46075.4</v>
      </c>
      <c r="H31" s="20">
        <f t="shared" si="1"/>
        <v>0</v>
      </c>
    </row>
    <row r="32" spans="2:8" ht="24" x14ac:dyDescent="0.2">
      <c r="B32" s="9" t="s">
        <v>36</v>
      </c>
      <c r="C32" s="12">
        <v>222005.36</v>
      </c>
      <c r="D32" s="24">
        <v>22982.46</v>
      </c>
      <c r="E32" s="18">
        <f t="shared" si="2"/>
        <v>244987.81999999998</v>
      </c>
      <c r="F32" s="12">
        <v>244987.82</v>
      </c>
      <c r="G32" s="12">
        <v>244987.82</v>
      </c>
      <c r="H32" s="20">
        <f t="shared" si="1"/>
        <v>0</v>
      </c>
    </row>
    <row r="33" spans="2:8" x14ac:dyDescent="0.2">
      <c r="B33" s="9" t="s">
        <v>37</v>
      </c>
      <c r="C33" s="12">
        <v>0</v>
      </c>
      <c r="D33" s="24">
        <v>0</v>
      </c>
      <c r="E33" s="18">
        <f t="shared" si="2"/>
        <v>0</v>
      </c>
      <c r="F33" s="12">
        <v>0</v>
      </c>
      <c r="G33" s="12">
        <v>0</v>
      </c>
      <c r="H33" s="20">
        <f t="shared" si="1"/>
        <v>0</v>
      </c>
    </row>
    <row r="34" spans="2:8" x14ac:dyDescent="0.2">
      <c r="B34" s="9" t="s">
        <v>38</v>
      </c>
      <c r="C34" s="12">
        <v>157503.6</v>
      </c>
      <c r="D34" s="24">
        <v>10526.15</v>
      </c>
      <c r="E34" s="18">
        <f t="shared" si="2"/>
        <v>168029.75</v>
      </c>
      <c r="F34" s="12">
        <v>165766.56</v>
      </c>
      <c r="G34" s="12">
        <v>165766.56</v>
      </c>
      <c r="H34" s="20">
        <f t="shared" si="1"/>
        <v>2263.1900000000023</v>
      </c>
    </row>
    <row r="35" spans="2:8" x14ac:dyDescent="0.2">
      <c r="B35" s="9" t="s">
        <v>39</v>
      </c>
      <c r="C35" s="12">
        <v>4758.8500000000004</v>
      </c>
      <c r="D35" s="24">
        <v>2209.46</v>
      </c>
      <c r="E35" s="18">
        <f t="shared" si="2"/>
        <v>6968.31</v>
      </c>
      <c r="F35" s="12">
        <v>6968.28</v>
      </c>
      <c r="G35" s="12">
        <v>6968.28</v>
      </c>
      <c r="H35" s="20">
        <f t="shared" si="1"/>
        <v>3.0000000000654836E-2</v>
      </c>
    </row>
    <row r="36" spans="2:8" x14ac:dyDescent="0.2">
      <c r="B36" s="9" t="s">
        <v>40</v>
      </c>
      <c r="C36" s="12">
        <v>72320.09</v>
      </c>
      <c r="D36" s="24">
        <v>13677.98</v>
      </c>
      <c r="E36" s="18">
        <f t="shared" si="2"/>
        <v>85998.069999999992</v>
      </c>
      <c r="F36" s="12">
        <v>85998</v>
      </c>
      <c r="G36" s="12">
        <v>85998</v>
      </c>
      <c r="H36" s="20">
        <f t="shared" si="1"/>
        <v>6.9999999992433004E-2</v>
      </c>
    </row>
    <row r="37" spans="2:8" ht="20.100000000000001" customHeight="1" x14ac:dyDescent="0.2">
      <c r="B37" s="7" t="s">
        <v>41</v>
      </c>
      <c r="C37" s="16">
        <f>SUM(C38:C46)</f>
        <v>650251.73</v>
      </c>
      <c r="D37" s="16">
        <f>SUM(D38:D46)</f>
        <v>576318.6</v>
      </c>
      <c r="E37" s="16">
        <f>C37+D37</f>
        <v>1226570.33</v>
      </c>
      <c r="F37" s="16">
        <f>SUM(F38:F46)</f>
        <v>1139530.33</v>
      </c>
      <c r="G37" s="16">
        <f>SUM(G38:G46)</f>
        <v>1139530.33</v>
      </c>
      <c r="H37" s="16">
        <f t="shared" si="1"/>
        <v>87040</v>
      </c>
    </row>
    <row r="38" spans="2:8" ht="12" customHeight="1" x14ac:dyDescent="0.2">
      <c r="B38" s="9" t="s">
        <v>42</v>
      </c>
      <c r="C38" s="12">
        <v>0</v>
      </c>
      <c r="D38" s="12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650251.73</v>
      </c>
      <c r="D39" s="13">
        <v>-54721.4</v>
      </c>
      <c r="E39" s="18">
        <f t="shared" si="3"/>
        <v>595530.32999999996</v>
      </c>
      <c r="F39" s="12">
        <v>595530.32999999996</v>
      </c>
      <c r="G39" s="12">
        <v>595530.32999999996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0</v>
      </c>
      <c r="D41" s="13">
        <v>631040</v>
      </c>
      <c r="E41" s="18">
        <f t="shared" si="3"/>
        <v>631040</v>
      </c>
      <c r="F41" s="12">
        <v>544000</v>
      </c>
      <c r="G41" s="12">
        <v>544000</v>
      </c>
      <c r="H41" s="20">
        <f t="shared" ref="H41:H72" si="4">E41-F41</f>
        <v>87040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2342091.52</v>
      </c>
      <c r="D47" s="16">
        <f>SUM(D48:D56)</f>
        <v>7394169.71</v>
      </c>
      <c r="E47" s="16">
        <f t="shared" si="3"/>
        <v>9736261.2300000004</v>
      </c>
      <c r="F47" s="16">
        <f>SUM(F48:F56)</f>
        <v>5889622.2400000002</v>
      </c>
      <c r="G47" s="16">
        <f>SUM(G48:G56)</f>
        <v>5889622.2400000002</v>
      </c>
      <c r="H47" s="16">
        <f t="shared" si="4"/>
        <v>3846638.99</v>
      </c>
    </row>
    <row r="48" spans="2:8" x14ac:dyDescent="0.2">
      <c r="B48" s="9" t="s">
        <v>52</v>
      </c>
      <c r="C48" s="24">
        <v>70000</v>
      </c>
      <c r="D48" s="13">
        <v>-68320</v>
      </c>
      <c r="E48" s="18">
        <f t="shared" si="3"/>
        <v>1680</v>
      </c>
      <c r="F48" s="12">
        <v>1300</v>
      </c>
      <c r="G48" s="12">
        <v>1300</v>
      </c>
      <c r="H48" s="20">
        <f t="shared" si="4"/>
        <v>380</v>
      </c>
    </row>
    <row r="49" spans="2:8" x14ac:dyDescent="0.2">
      <c r="B49" s="9" t="s">
        <v>53</v>
      </c>
      <c r="C49" s="24">
        <v>0</v>
      </c>
      <c r="D49" s="13">
        <v>20648</v>
      </c>
      <c r="E49" s="18">
        <f t="shared" si="3"/>
        <v>20648</v>
      </c>
      <c r="F49" s="12">
        <v>20648</v>
      </c>
      <c r="G49" s="12">
        <v>20648</v>
      </c>
      <c r="H49" s="20">
        <f t="shared" si="4"/>
        <v>0</v>
      </c>
    </row>
    <row r="50" spans="2:8" x14ac:dyDescent="0.2">
      <c r="B50" s="9" t="s">
        <v>54</v>
      </c>
      <c r="C50" s="24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24">
        <v>300000</v>
      </c>
      <c r="D51" s="13">
        <v>0</v>
      </c>
      <c r="E51" s="18">
        <f t="shared" si="3"/>
        <v>300000</v>
      </c>
      <c r="F51" s="12">
        <v>135867.25</v>
      </c>
      <c r="G51" s="12">
        <v>135867.25</v>
      </c>
      <c r="H51" s="20">
        <f t="shared" si="4"/>
        <v>164132.75</v>
      </c>
    </row>
    <row r="52" spans="2:8" x14ac:dyDescent="0.2">
      <c r="B52" s="9" t="s">
        <v>56</v>
      </c>
      <c r="C52" s="24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24">
        <v>800000</v>
      </c>
      <c r="D53" s="13">
        <v>755376.79</v>
      </c>
      <c r="E53" s="18">
        <f t="shared" si="3"/>
        <v>1555376.79</v>
      </c>
      <c r="F53" s="12">
        <v>1424402.03</v>
      </c>
      <c r="G53" s="12">
        <v>1424402.03</v>
      </c>
      <c r="H53" s="20">
        <f t="shared" si="4"/>
        <v>130974.76000000001</v>
      </c>
    </row>
    <row r="54" spans="2:8" x14ac:dyDescent="0.2">
      <c r="B54" s="9" t="s">
        <v>58</v>
      </c>
      <c r="C54" s="24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24">
        <v>1172091.52</v>
      </c>
      <c r="D55" s="13">
        <v>6626144.9199999999</v>
      </c>
      <c r="E55" s="18">
        <f t="shared" si="3"/>
        <v>7798236.4399999995</v>
      </c>
      <c r="F55" s="12">
        <v>4247084.96</v>
      </c>
      <c r="G55" s="12">
        <v>4247084.96</v>
      </c>
      <c r="H55" s="20">
        <f t="shared" si="4"/>
        <v>3551151.4799999995</v>
      </c>
    </row>
    <row r="56" spans="2:8" x14ac:dyDescent="0.2">
      <c r="B56" s="9" t="s">
        <v>60</v>
      </c>
      <c r="C56" s="12">
        <v>0</v>
      </c>
      <c r="D56" s="13">
        <v>60320</v>
      </c>
      <c r="E56" s="18">
        <f t="shared" si="3"/>
        <v>60320</v>
      </c>
      <c r="F56" s="12">
        <v>60320</v>
      </c>
      <c r="G56" s="12">
        <v>60320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10278215.949999999</v>
      </c>
      <c r="D81" s="22">
        <f>SUM(D73,D69,D61,D57,D47,D37,D27,D17,D9)</f>
        <v>8467273.6999999993</v>
      </c>
      <c r="E81" s="22">
        <f>C81+D81</f>
        <v>18745489.649999999</v>
      </c>
      <c r="F81" s="22">
        <f>SUM(F73,F69,F61,F57,F47,F37,F17,F27,F9)</f>
        <v>14809315.760000002</v>
      </c>
      <c r="G81" s="22">
        <f>SUM(G73,G69,G61,G57,G47,G37,G27,G17,G9)</f>
        <v>14809315.76</v>
      </c>
      <c r="H81" s="22">
        <f t="shared" si="5"/>
        <v>3936173.8899999969</v>
      </c>
    </row>
    <row r="83" spans="2:8" s="23" customFormat="1" x14ac:dyDescent="0.2"/>
    <row r="84" spans="2:8" s="23" customFormat="1" x14ac:dyDescent="0.2">
      <c r="B84" s="23" t="s">
        <v>88</v>
      </c>
    </row>
    <row r="85" spans="2:8" s="23" customFormat="1" x14ac:dyDescent="0.2"/>
    <row r="86" spans="2:8" s="23" customFormat="1" x14ac:dyDescent="0.2"/>
    <row r="87" spans="2:8" s="23" customFormat="1" x14ac:dyDescent="0.2"/>
    <row r="88" spans="2:8" s="23" customFormat="1" x14ac:dyDescent="0.2"/>
    <row r="89" spans="2:8" s="23" customFormat="1" x14ac:dyDescent="0.2">
      <c r="B89" s="42" t="s">
        <v>89</v>
      </c>
      <c r="E89" s="23" t="s">
        <v>91</v>
      </c>
    </row>
    <row r="90" spans="2:8" s="23" customFormat="1" ht="36" x14ac:dyDescent="0.2">
      <c r="B90" s="43" t="s">
        <v>90</v>
      </c>
      <c r="E90" s="44" t="s">
        <v>92</v>
      </c>
    </row>
    <row r="91" spans="2:8" s="23" customFormat="1" x14ac:dyDescent="0.2">
      <c r="B91" s="42"/>
    </row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Auxiliar1</cp:lastModifiedBy>
  <dcterms:created xsi:type="dcterms:W3CDTF">2019-12-04T16:22:52Z</dcterms:created>
  <dcterms:modified xsi:type="dcterms:W3CDTF">2024-01-30T19:46:06Z</dcterms:modified>
</cp:coreProperties>
</file>