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806828EC-B711-4476-8C6D-CCC073AE4EF6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29" i="1"/>
  <c r="H22" i="1"/>
  <c r="H21" i="1"/>
  <c r="H20" i="1"/>
  <c r="H15" i="1"/>
  <c r="H14" i="1"/>
  <c r="H13" i="1"/>
  <c r="G17" i="1"/>
  <c r="F17" i="1"/>
  <c r="D17" i="1"/>
  <c r="C17" i="1"/>
  <c r="E17" i="1" s="1"/>
  <c r="G27" i="1"/>
  <c r="F27" i="1"/>
  <c r="D27" i="1"/>
  <c r="C27" i="1"/>
  <c r="E27" i="1" s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D81" i="1" s="1"/>
  <c r="C73" i="1"/>
  <c r="E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H28" i="1" s="1"/>
  <c r="E26" i="1"/>
  <c r="H26" i="1" s="1"/>
  <c r="E25" i="1"/>
  <c r="H25" i="1" s="1"/>
  <c r="E24" i="1"/>
  <c r="H24" i="1" s="1"/>
  <c r="E23" i="1"/>
  <c r="H23" i="1" s="1"/>
  <c r="E22" i="1"/>
  <c r="E21" i="1"/>
  <c r="E20" i="1"/>
  <c r="E19" i="1"/>
  <c r="H19" i="1" s="1"/>
  <c r="E18" i="1"/>
  <c r="H18" i="1" s="1"/>
  <c r="E16" i="1"/>
  <c r="H16" i="1" s="1"/>
  <c r="E15" i="1"/>
  <c r="E14" i="1"/>
  <c r="E12" i="1"/>
  <c r="H12" i="1" s="1"/>
  <c r="E11" i="1"/>
  <c r="H11" i="1" s="1"/>
  <c r="E10" i="1"/>
  <c r="H10" i="1" s="1"/>
  <c r="C9" i="1"/>
  <c r="H73" i="1" l="1"/>
  <c r="H27" i="1"/>
  <c r="F81" i="1"/>
  <c r="G81" i="1"/>
  <c r="H17" i="1"/>
  <c r="E37" i="1"/>
  <c r="H37" i="1" s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<sst xmlns="http://schemas.openxmlformats.org/spreadsheetml/2006/main" count="94" uniqueCount="94">
  <si>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</si>
  <si>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</si>
  <si>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</si>
  <si>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</si>
  <si>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</si>
  <si>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</si>
  <si>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</si>
  <si>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</si>
  <si>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</si>
  <si>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</si>
  <si>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</si>
  <si>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</si>
  <si>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</si>
  <si>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</si>
  <si>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</si>
  <si>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</si>
  <si>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</si>
  <si>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</si>
  <si>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</si>
  <si>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</si>
  <si>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</si>
  <si>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</si>
  <si>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</si>
  <si>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</si>
  <si>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</si>
  <si>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</si>
  <si>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</si>
  <si>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</si>
  <si>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</si>
  <si>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</si>
  <si>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</si>
  <si>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</si>
  <si>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</si>
  <si>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</si>
  <si>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</si>
  <si>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</si>
  <si>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</si>
  <si>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</si>
  <si>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</si>
  <si>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</si>
  <si>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</si>
  <si>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</si>
  <si>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</si>
  <si>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</si>
  <si>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</si>
  <si>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</si>
  <si>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</si>
  <si>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</si>
  <si>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</si>
  <si>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</si>
  <si>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</si>
  <si>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</si>
  <si>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</si>
  <si>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</si>
  <si>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</si>
  <si>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</si>
  <si>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</si>
  <si>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</si>
  <si>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</si>
  <si>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</si>
  <si>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</si>
  <si>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</si>
  <si>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</si>
  <si>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</si>
  <si>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</si>
  <si>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</si>
  <si>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</si>
  <si>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</si>
  <si>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</si>
  <si>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</si>
  <si>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</si>
  <si>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</si>
  <si>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</si>
  <si>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</si>
  <si>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</si>
  <si>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</si>
  <si>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</si>
  <si>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</si>
  <si>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</si>
  <si>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</si>
  <si>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</si>
  <si>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</si>
  <si>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</si>
  <si>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</si>
  <si>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</si>
  <si>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</si>
  <si>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PRAXEDIS G GUERRERO</t>
  </si>
  <si>
    <t>Del 01 de enero al 31 de diciembre 2023</t>
  </si>
  <si>
    <t>_____________________________</t>
  </si>
  <si>
    <t xml:space="preserve">     ING. VERÓNICA ACOSTA TREJO</t>
  </si>
  <si>
    <t xml:space="preserve">          _________________________________________</t>
  </si>
  <si>
    <t xml:space="preserve">                      C. GREGORIO VALENZUELA GUERRERO</t>
  </si>
  <si>
    <t xml:space="preserve">                                       DIRECTOR EJECUTIVO</t>
  </si>
  <si>
    <t xml:space="preserve">            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</si>
</sst>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58" zoomScale="80" zoomScaleNormal="80" workbookViewId="0">
      <selection activeCell="B85" sqref="B85:H87"/>
    </sheetView>
  </sheetViews>
  <sheetFormatPr baseColWidth="10" defaultColWidth="11.42578125" defaultRowHeight="12" x14ac:dyDescent="0.2"/>
  <cols>
    <col min="1" max="1" width="4.7109375" style="1" customWidth="1"/>
    <col min="2" max="2" width="56.28515625" style="1" customWidth="1"/>
    <col min="3" max="3" width="15.140625" style="1" bestFit="1" customWidth="1"/>
    <col min="4" max="4" width="16" style="1" bestFit="1" customWidth="1"/>
    <col min="5" max="5" width="15.5703125" style="1" bestFit="1" customWidth="1"/>
    <col min="6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1604797.9930125002</v>
      </c>
      <c r="D9" s="16">
        <f>SUM(D10:D16)</f>
        <v>0</v>
      </c>
      <c r="E9" s="16">
        <f t="shared" ref="E9:E26" si="0">C9+D9</f>
        <v>1604797.9930125002</v>
      </c>
      <c r="F9" s="16">
        <f>SUM(F10:F16)</f>
        <v>1551048.4700000002</v>
      </c>
      <c r="G9" s="16">
        <f>SUM(G10:G16)</f>
        <v>1551048.4700000002</v>
      </c>
      <c r="H9" s="16">
        <f t="shared" ref="H9:H40" si="1">E9-F9</f>
        <v>53749.523012500023</v>
      </c>
    </row>
    <row r="10" spans="2:9" ht="12" customHeight="1" x14ac:dyDescent="0.2">
      <c r="B10" s="11" t="s">
        <v>14</v>
      </c>
      <c r="C10" s="12">
        <v>1135504.5594750002</v>
      </c>
      <c r="D10" s="13">
        <v>0</v>
      </c>
      <c r="E10" s="18">
        <f t="shared" si="0"/>
        <v>1135504.5594750002</v>
      </c>
      <c r="F10" s="12">
        <v>1127459.7000000002</v>
      </c>
      <c r="G10" s="12">
        <v>1127459.7000000002</v>
      </c>
      <c r="H10" s="20">
        <f t="shared" si="1"/>
        <v>8044.859475000063</v>
      </c>
    </row>
    <row r="11" spans="2:9" ht="12" customHeight="1" x14ac:dyDescent="0.2">
      <c r="B11" s="11" t="s">
        <v>15</v>
      </c>
      <c r="C11" s="12">
        <v>99304.92</v>
      </c>
      <c r="D11" s="13">
        <v>0</v>
      </c>
      <c r="E11" s="18">
        <f t="shared" si="0"/>
        <v>99304.92</v>
      </c>
      <c r="F11" s="12">
        <v>138854</v>
      </c>
      <c r="G11" s="12">
        <v>138854</v>
      </c>
      <c r="H11" s="20">
        <f t="shared" si="1"/>
        <v>-39549.08</v>
      </c>
    </row>
    <row r="12" spans="2:9" ht="12" customHeight="1" x14ac:dyDescent="0.2">
      <c r="B12" s="11" t="s">
        <v>16</v>
      </c>
      <c r="C12" s="12">
        <v>307676.5423875</v>
      </c>
      <c r="D12" s="13">
        <v>0</v>
      </c>
      <c r="E12" s="18">
        <f t="shared" si="0"/>
        <v>307676.5423875</v>
      </c>
      <c r="F12" s="12">
        <v>211844.05</v>
      </c>
      <c r="G12" s="12">
        <v>211844.05</v>
      </c>
      <c r="H12" s="20">
        <f t="shared" si="1"/>
        <v>95832.492387500009</v>
      </c>
    </row>
    <row r="13" spans="2:9" ht="12" customHeight="1" x14ac:dyDescent="0.2">
      <c r="B13" s="11" t="s">
        <v>17</v>
      </c>
      <c r="C13" s="12">
        <v>62311.971150000005</v>
      </c>
      <c r="D13" s="13">
        <v>0</v>
      </c>
      <c r="E13" s="18">
        <f>C13+D13</f>
        <v>62311.971150000005</v>
      </c>
      <c r="F13" s="12">
        <v>72890.720000000001</v>
      </c>
      <c r="G13" s="12">
        <v>72890.720000000001</v>
      </c>
      <c r="H13" s="20">
        <f t="shared" si="1"/>
        <v>-10578.748849999996</v>
      </c>
    </row>
    <row r="14" spans="2:9" ht="12" customHeight="1" x14ac:dyDescent="0.2">
      <c r="B14" s="11" t="s">
        <v>18</v>
      </c>
      <c r="C14" s="12">
        <v>0</v>
      </c>
      <c r="D14" s="13">
        <v>0</v>
      </c>
      <c r="E14" s="18">
        <f t="shared" si="0"/>
        <v>0</v>
      </c>
      <c r="F14" s="12">
        <v>0</v>
      </c>
      <c r="G14" s="12">
        <v>0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733183.92981552263</v>
      </c>
      <c r="D17" s="16">
        <f>SUM(D18:D26)</f>
        <v>32025</v>
      </c>
      <c r="E17" s="16">
        <f t="shared" si="0"/>
        <v>765208.92981552263</v>
      </c>
      <c r="F17" s="16">
        <f>SUM(F18:F26)</f>
        <v>633136.93999999994</v>
      </c>
      <c r="G17" s="16">
        <f>SUM(G18:G26)</f>
        <v>633136.93999999994</v>
      </c>
      <c r="H17" s="16">
        <f t="shared" si="1"/>
        <v>132071.98981552268</v>
      </c>
    </row>
    <row r="18" spans="2:8" ht="24" x14ac:dyDescent="0.2">
      <c r="B18" s="9" t="s">
        <v>22</v>
      </c>
      <c r="C18" s="12">
        <v>38553.621130527186</v>
      </c>
      <c r="D18" s="13">
        <v>0</v>
      </c>
      <c r="E18" s="18">
        <f t="shared" si="0"/>
        <v>38553.621130527186</v>
      </c>
      <c r="F18" s="12">
        <v>62142.12</v>
      </c>
      <c r="G18" s="12">
        <v>62142.12</v>
      </c>
      <c r="H18" s="20">
        <f t="shared" si="1"/>
        <v>-23588.498869472816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13355.96</v>
      </c>
      <c r="G21" s="12">
        <v>13355.96</v>
      </c>
      <c r="H21" s="20">
        <f t="shared" si="1"/>
        <v>-13355.96</v>
      </c>
    </row>
    <row r="22" spans="2:8" ht="12" customHeight="1" x14ac:dyDescent="0.2">
      <c r="B22" s="9" t="s">
        <v>26</v>
      </c>
      <c r="C22" s="12">
        <v>0</v>
      </c>
      <c r="D22" s="13">
        <v>0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157118.19163919953</v>
      </c>
      <c r="D23" s="13">
        <v>0</v>
      </c>
      <c r="E23" s="18">
        <f t="shared" si="0"/>
        <v>157118.19163919953</v>
      </c>
      <c r="F23" s="12">
        <v>185530.62</v>
      </c>
      <c r="G23" s="12">
        <v>185530.62</v>
      </c>
      <c r="H23" s="20">
        <f t="shared" si="1"/>
        <v>-28412.428360800463</v>
      </c>
    </row>
    <row r="24" spans="2:8" ht="12" customHeight="1" x14ac:dyDescent="0.2">
      <c r="B24" s="9" t="s">
        <v>28</v>
      </c>
      <c r="C24" s="12">
        <v>1985.0214711861706</v>
      </c>
      <c r="D24" s="13">
        <v>0</v>
      </c>
      <c r="E24" s="18">
        <f t="shared" si="0"/>
        <v>1985.0214711861706</v>
      </c>
      <c r="F24" s="12">
        <v>14430.49</v>
      </c>
      <c r="G24" s="12">
        <v>14430.49</v>
      </c>
      <c r="H24" s="20">
        <f t="shared" si="1"/>
        <v>-12445.46852881383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535527.0955746097</v>
      </c>
      <c r="D26" s="13">
        <v>32025</v>
      </c>
      <c r="E26" s="18">
        <f t="shared" si="0"/>
        <v>567552.0955746097</v>
      </c>
      <c r="F26" s="12">
        <v>357677.75</v>
      </c>
      <c r="G26" s="12">
        <v>357677.75</v>
      </c>
      <c r="H26" s="20">
        <f t="shared" si="1"/>
        <v>209874.3455746097</v>
      </c>
    </row>
    <row r="27" spans="2:8" ht="20.100000000000001" customHeight="1" x14ac:dyDescent="0.2">
      <c r="B27" s="6" t="s">
        <v>31</v>
      </c>
      <c r="C27" s="16">
        <f>SUM(C28:C36)</f>
        <v>964749.46187673369</v>
      </c>
      <c r="D27" s="16">
        <f>SUM(D28:D36)</f>
        <v>0</v>
      </c>
      <c r="E27" s="16">
        <f>D27+C27</f>
        <v>964749.46187673369</v>
      </c>
      <c r="F27" s="16">
        <f>SUM(F28:F36)</f>
        <v>906076.03</v>
      </c>
      <c r="G27" s="16">
        <f>SUM(G28:G36)</f>
        <v>906076.03</v>
      </c>
      <c r="H27" s="16">
        <f t="shared" si="1"/>
        <v>58673.431876733666</v>
      </c>
    </row>
    <row r="28" spans="2:8" x14ac:dyDescent="0.2">
      <c r="B28" s="9" t="s">
        <v>32</v>
      </c>
      <c r="C28" s="12">
        <v>555482.45363738737</v>
      </c>
      <c r="D28" s="13">
        <v>0</v>
      </c>
      <c r="E28" s="18">
        <f t="shared" ref="E28:E36" si="2">C28+D28</f>
        <v>555482.45363738737</v>
      </c>
      <c r="F28" s="12">
        <v>461886.77</v>
      </c>
      <c r="G28" s="12">
        <v>461886.77</v>
      </c>
      <c r="H28" s="20">
        <f t="shared" si="1"/>
        <v>93595.683637387352</v>
      </c>
    </row>
    <row r="29" spans="2:8" x14ac:dyDescent="0.2">
      <c r="B29" s="9" t="s">
        <v>33</v>
      </c>
      <c r="C29" s="12">
        <v>41713.983943762927</v>
      </c>
      <c r="D29" s="13">
        <v>0</v>
      </c>
      <c r="E29" s="18">
        <f t="shared" si="2"/>
        <v>41713.983943762927</v>
      </c>
      <c r="F29" s="12">
        <v>75142.5</v>
      </c>
      <c r="G29" s="12">
        <v>75142.5</v>
      </c>
      <c r="H29" s="20">
        <f t="shared" si="1"/>
        <v>-33428.516056237073</v>
      </c>
    </row>
    <row r="30" spans="2:8" ht="12" customHeight="1" x14ac:dyDescent="0.2">
      <c r="B30" s="9" t="s">
        <v>34</v>
      </c>
      <c r="C30" s="12">
        <v>21540.827774238231</v>
      </c>
      <c r="D30" s="13">
        <v>0</v>
      </c>
      <c r="E30" s="18">
        <f t="shared" si="2"/>
        <v>21540.827774238231</v>
      </c>
      <c r="F30" s="12">
        <v>33696.339999999997</v>
      </c>
      <c r="G30" s="12">
        <v>33696.339999999997</v>
      </c>
      <c r="H30" s="20">
        <f t="shared" si="1"/>
        <v>-12155.512225761766</v>
      </c>
    </row>
    <row r="31" spans="2:8" x14ac:dyDescent="0.2">
      <c r="B31" s="9" t="s">
        <v>35</v>
      </c>
      <c r="C31" s="12">
        <v>32953.534438720948</v>
      </c>
      <c r="D31" s="13">
        <v>0</v>
      </c>
      <c r="E31" s="18">
        <f t="shared" si="2"/>
        <v>32953.534438720948</v>
      </c>
      <c r="F31" s="12">
        <v>37444.5</v>
      </c>
      <c r="G31" s="12">
        <v>37444.5</v>
      </c>
      <c r="H31" s="20">
        <f t="shared" si="1"/>
        <v>-4490.9655612790521</v>
      </c>
    </row>
    <row r="32" spans="2:8" ht="24" x14ac:dyDescent="0.2">
      <c r="B32" s="9" t="s">
        <v>36</v>
      </c>
      <c r="C32" s="12">
        <v>62545.332073056001</v>
      </c>
      <c r="D32" s="13">
        <v>0</v>
      </c>
      <c r="E32" s="18">
        <f t="shared" si="2"/>
        <v>62545.332073056001</v>
      </c>
      <c r="F32" s="12">
        <v>47140</v>
      </c>
      <c r="G32" s="12">
        <v>47140</v>
      </c>
      <c r="H32" s="20">
        <f t="shared" si="1"/>
        <v>15405.332073056001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50962.418112666652</v>
      </c>
      <c r="D34" s="13">
        <v>0</v>
      </c>
      <c r="E34" s="18">
        <f t="shared" si="2"/>
        <v>50962.418112666652</v>
      </c>
      <c r="F34" s="12">
        <v>59130.75</v>
      </c>
      <c r="G34" s="12">
        <v>59130.75</v>
      </c>
      <c r="H34" s="20">
        <f t="shared" si="1"/>
        <v>-8168.3318873333483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199550.91189690153</v>
      </c>
      <c r="D36" s="13">
        <v>0</v>
      </c>
      <c r="E36" s="18">
        <f t="shared" si="2"/>
        <v>199550.91189690153</v>
      </c>
      <c r="F36" s="12">
        <v>191635.17</v>
      </c>
      <c r="G36" s="12">
        <v>191635.17</v>
      </c>
      <c r="H36" s="20">
        <f t="shared" si="1"/>
        <v>7915.7418969015125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100000</v>
      </c>
      <c r="D47" s="16">
        <f>SUM(D48:D56)</f>
        <v>1118000</v>
      </c>
      <c r="E47" s="16">
        <f t="shared" si="3"/>
        <v>1218000</v>
      </c>
      <c r="F47" s="16">
        <f>SUM(F48:F56)</f>
        <v>1092029.33</v>
      </c>
      <c r="G47" s="16">
        <f>SUM(G48:G56)</f>
        <v>1092029.33</v>
      </c>
      <c r="H47" s="16">
        <f t="shared" si="4"/>
        <v>125970.66999999993</v>
      </c>
    </row>
    <row r="48" spans="2:8" x14ac:dyDescent="0.2">
      <c r="B48" s="9" t="s">
        <v>52</v>
      </c>
      <c r="C48" s="12">
        <v>50000</v>
      </c>
      <c r="D48" s="13">
        <v>0</v>
      </c>
      <c r="E48" s="18">
        <f t="shared" si="3"/>
        <v>50000</v>
      </c>
      <c r="F48" s="12">
        <v>25200</v>
      </c>
      <c r="G48" s="12">
        <v>25200</v>
      </c>
      <c r="H48" s="20">
        <f t="shared" si="4"/>
        <v>24800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1118000</v>
      </c>
      <c r="E53" s="18">
        <f t="shared" si="3"/>
        <v>1118000</v>
      </c>
      <c r="F53" s="12">
        <v>1064509.33</v>
      </c>
      <c r="G53" s="12">
        <v>1064509.33</v>
      </c>
      <c r="H53" s="20">
        <f t="shared" si="4"/>
        <v>53490.669999999925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50000</v>
      </c>
      <c r="D56" s="13">
        <v>0</v>
      </c>
      <c r="E56" s="18">
        <f t="shared" si="3"/>
        <v>50000</v>
      </c>
      <c r="F56" s="12">
        <v>2320</v>
      </c>
      <c r="G56" s="12">
        <v>2320</v>
      </c>
      <c r="H56" s="20">
        <f t="shared" si="4"/>
        <v>47680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4870279.95</v>
      </c>
      <c r="E57" s="16">
        <f t="shared" si="3"/>
        <v>4870279.95</v>
      </c>
      <c r="F57" s="16">
        <f>SUM(F58:F60)</f>
        <v>3620953.04</v>
      </c>
      <c r="G57" s="16">
        <f>SUM(G58:G60)</f>
        <v>3620953.04</v>
      </c>
      <c r="H57" s="16">
        <f t="shared" si="4"/>
        <v>1249326.9100000001</v>
      </c>
    </row>
    <row r="58" spans="2:8" x14ac:dyDescent="0.2">
      <c r="B58" s="9" t="s">
        <v>62</v>
      </c>
      <c r="C58" s="12">
        <v>0</v>
      </c>
      <c r="D58" s="13">
        <v>4870279.95</v>
      </c>
      <c r="E58" s="18">
        <f t="shared" si="3"/>
        <v>4870279.95</v>
      </c>
      <c r="F58" s="12">
        <v>3620953.04</v>
      </c>
      <c r="G58" s="12">
        <v>3620953.04</v>
      </c>
      <c r="H58" s="20">
        <f t="shared" si="4"/>
        <v>1249326.9100000001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180000</v>
      </c>
      <c r="D73" s="17">
        <f>SUM(D74:D80)</f>
        <v>0</v>
      </c>
      <c r="E73" s="17">
        <f t="shared" si="3"/>
        <v>180000</v>
      </c>
      <c r="F73" s="16">
        <f>SUM(F74:F80)</f>
        <v>180000</v>
      </c>
      <c r="G73" s="17">
        <f>SUM(G74:G80)</f>
        <v>180000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180000</v>
      </c>
      <c r="D74" s="13">
        <v>0</v>
      </c>
      <c r="E74" s="18">
        <f t="shared" si="3"/>
        <v>180000</v>
      </c>
      <c r="F74" s="12">
        <v>180000</v>
      </c>
      <c r="G74" s="12">
        <v>180000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3582731.3847047566</v>
      </c>
      <c r="D81" s="22">
        <f>SUM(D73,D69,D61,D57,D47,D37,D27,D17,D9)</f>
        <v>6020304.9500000002</v>
      </c>
      <c r="E81" s="22">
        <f>C81+D81</f>
        <v>9603036.3347047567</v>
      </c>
      <c r="F81" s="22">
        <f>SUM(F73,F69,F61,F57,F47,F37,F17,F27,F9)</f>
        <v>7983243.8100000005</v>
      </c>
      <c r="G81" s="22">
        <f>SUM(G73,G69,G61,G57,G47,G37,G27,G17,G9)</f>
        <v>7983243.8100000005</v>
      </c>
      <c r="H81" s="22">
        <f t="shared" si="5"/>
        <v>1619792.5247047562</v>
      </c>
    </row>
    <row r="83" spans="2:8" s="23" customFormat="1" x14ac:dyDescent="0.2"/>
    <row r="84" spans="2:8" s="23" customFormat="1" x14ac:dyDescent="0.2"/>
    <row r="85" spans="2:8" s="23" customFormat="1" x14ac:dyDescent="0.2">
      <c r="B85" s="41" t="s">
        <v>90</v>
      </c>
      <c r="C85" s="41"/>
      <c r="D85" s="41"/>
      <c r="E85" s="41"/>
      <c r="F85" s="41" t="s">
        <v>88</v>
      </c>
      <c r="G85" s="41"/>
    </row>
    <row r="86" spans="2:8" s="23" customFormat="1" x14ac:dyDescent="0.2">
      <c r="B86" s="41" t="s">
        <v>91</v>
      </c>
      <c r="C86" s="41"/>
      <c r="D86" s="41"/>
      <c r="E86" s="41"/>
      <c r="F86" s="41" t="s">
        <v>89</v>
      </c>
      <c r="G86" s="41"/>
    </row>
    <row r="87" spans="2:8" s="23" customFormat="1" x14ac:dyDescent="0.2">
      <c r="B87" s="41" t="s">
        <v>92</v>
      </c>
      <c r="C87" s="41"/>
      <c r="D87" s="41"/>
      <c r="E87" s="41"/>
      <c r="F87" s="41" t="s">
        <v>93</v>
      </c>
      <c r="G87" s="41"/>
    </row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19685039370078741" top="0.35433070866141736" bottom="0.35433070866141736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2024-02-01T21:34:25Z</cp:lastPrinted>
  <dcterms:created xsi:type="dcterms:W3CDTF">2019-12-04T16:22:52Z</dcterms:created>
  <dcterms:modified xsi:type="dcterms:W3CDTF">2024-02-01T21:42:34Z</dcterms:modified>
</cp:coreProperties>
</file>