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3\Formatos 2023\"/>
    </mc:Choice>
  </mc:AlternateContent>
  <xr:revisionPtr revIDLastSave="0" documentId="13_ncr:1_{E69B3FEA-427B-4DE5-98F1-EC230169BC02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2868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62" i="1"/>
  <c r="H6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G81" i="1" l="1"/>
  <c r="E27" i="1"/>
  <c r="H27" i="1" s="1"/>
  <c r="D81" i="1"/>
  <c r="F81" i="1"/>
  <c r="E17" i="1"/>
  <c r="H17" i="1" s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<sst xmlns="http://schemas.openxmlformats.org/spreadsheetml/2006/main" count="93" uniqueCount="93">
  <si>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</si>
  <si>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</si>
  <si>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</si>
  <si>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</si>
  <si>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</si>
  <si>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</si>
  <si>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</si>
  <si>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</si>
  <si>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</si>
  <si>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</si>
  <si>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</si>
  <si>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</si>
  <si>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</si>
  <si>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</si>
  <si>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</si>
  <si>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</si>
  <si>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</si>
  <si>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</si>
  <si>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</si>
  <si>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</si>
  <si>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</si>
  <si>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</si>
  <si>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</si>
  <si>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</si>
  <si>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</si>
  <si>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</si>
  <si>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</si>
  <si>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</si>
  <si>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</si>
  <si>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</si>
  <si>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</si>
  <si>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</si>
  <si>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</si>
  <si>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</si>
  <si>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</si>
  <si>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</si>
  <si>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</si>
  <si>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</si>
  <si>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</si>
  <si>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</si>
  <si>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</si>
  <si>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</si>
  <si>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</si>
  <si>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</si>
  <si>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</si>
  <si>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</si>
  <si>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</si>
  <si>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</si>
  <si>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</si>
  <si>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</si>
  <si>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</si>
  <si>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</si>
  <si>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</si>
  <si>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</si>
  <si>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</si>
  <si>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</si>
  <si>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</si>
  <si>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</si>
  <si>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</si>
  <si>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</si>
  <si>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</si>
  <si>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</si>
  <si>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</si>
  <si>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</si>
  <si>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</si>
  <si>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</si>
  <si>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</si>
  <si>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</si>
  <si>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</si>
  <si>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</si>
  <si>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</si>
  <si>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</si>
  <si>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</si>
  <si>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</si>
  <si>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</si>
  <si>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</si>
  <si>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</si>
  <si>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</si>
  <si>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</si>
  <si>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</si>
  <si>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</si>
  <si>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</si>
  <si>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</si>
  <si>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</si>
  <si>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</si>
  <si>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</si>
  <si>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Lic. Yanko Durán Prieto</t>
  </si>
  <si>
    <t>Consejera Presidenta</t>
  </si>
  <si>
    <t>Directora Ejecutiva de Administración</t>
  </si>
  <si>
    <t>Lic. María Guadalupe Delgado Cota</t>
  </si>
  <si>
    <t>Instituto Estatal Electoral</t>
  </si>
  <si>
    <t>Del 01 de enero al 31 de diciembre de 2023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</si>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</sst>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10">
    <cellStyle name="=C:\WINNT\SYSTEM32\COMMAND.COM" xfId="2" xr:uid="{F261CE8F-BA02-4683-92D1-F4A53748590E}"/>
    <cellStyle name="Millares" xfId="1" builtinId="3"/>
    <cellStyle name="Millares 2" xfId="4" xr:uid="{7B00395C-FC04-441B-96A3-1A3C3845A004}"/>
    <cellStyle name="Millares 2 2" xfId="5" xr:uid="{D8ED3AF6-B063-49B3-8A05-A12D7DCD8131}"/>
    <cellStyle name="Millares 3" xfId="6" xr:uid="{E9C9E016-2352-469F-9050-F0650A249310}"/>
    <cellStyle name="Millares 4" xfId="3" xr:uid="{D3C987F2-C302-4690-9092-1D16E4E9BA72}"/>
    <cellStyle name="Normal" xfId="0" builtinId="0"/>
    <cellStyle name="Normal 2" xfId="7" xr:uid="{57508688-E614-4A27-A5C8-DBF25ECCBF49}"/>
    <cellStyle name="Normal 2 2" xfId="8" xr:uid="{FE89D78C-9D3F-48BF-ACE2-6EFD056FAD42}"/>
    <cellStyle name="Normal 9" xfId="9" xr:uid="{1B87059E-6553-40D6-932F-59CBFB56F8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B2" sqref="B2:H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85546875" style="1" bestFit="1" customWidth="1"/>
    <col min="4" max="4" width="16.28515625" style="1" bestFit="1" customWidth="1"/>
    <col min="5" max="5" width="17.85546875" style="1" bestFit="1" customWidth="1"/>
    <col min="6" max="8" width="18.1406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6" t="s">
        <v>90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ht="12.75" thickBot="1" x14ac:dyDescent="0.25">
      <c r="B5" s="32" t="s">
        <v>91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75" thickBot="1" x14ac:dyDescent="0.2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2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151376137</v>
      </c>
      <c r="D9" s="16">
        <f>SUM(D10:D16)</f>
        <v>-2367189.2200000007</v>
      </c>
      <c r="E9" s="16">
        <f t="shared" ref="E9:E26" si="0">C9+D9</f>
        <v>149008947.78</v>
      </c>
      <c r="F9" s="16">
        <f>SUM(F10:F16)</f>
        <v>133034071.77999999</v>
      </c>
      <c r="G9" s="16">
        <f>SUM(G10:G16)</f>
        <v>133034071.77999999</v>
      </c>
      <c r="H9" s="16">
        <f t="shared" ref="H9:H40" si="1">E9-F9</f>
        <v>15974876.000000015</v>
      </c>
    </row>
    <row r="10" spans="2:9" ht="12" customHeight="1" x14ac:dyDescent="0.2">
      <c r="B10" s="11" t="s">
        <v>14</v>
      </c>
      <c r="C10" s="12">
        <v>44995865.240000002</v>
      </c>
      <c r="D10" s="13">
        <v>1859812.93</v>
      </c>
      <c r="E10" s="18">
        <f t="shared" si="0"/>
        <v>46855678.170000002</v>
      </c>
      <c r="F10" s="12">
        <v>45112524.159999996</v>
      </c>
      <c r="G10" s="12">
        <v>45112524.159999996</v>
      </c>
      <c r="H10" s="20">
        <f t="shared" si="1"/>
        <v>1743154.0100000054</v>
      </c>
    </row>
    <row r="11" spans="2:9" ht="12" customHeight="1" x14ac:dyDescent="0.2">
      <c r="B11" s="11" t="s">
        <v>15</v>
      </c>
      <c r="C11" s="12">
        <v>25941921.27</v>
      </c>
      <c r="D11" s="13">
        <v>-9532502.4900000002</v>
      </c>
      <c r="E11" s="18">
        <f t="shared" si="0"/>
        <v>16409418.779999999</v>
      </c>
      <c r="F11" s="12">
        <v>10498688.689999999</v>
      </c>
      <c r="G11" s="12">
        <v>10498688.689999999</v>
      </c>
      <c r="H11" s="20">
        <f t="shared" si="1"/>
        <v>5910730.0899999999</v>
      </c>
    </row>
    <row r="12" spans="2:9" ht="12" customHeight="1" x14ac:dyDescent="0.2">
      <c r="B12" s="11" t="s">
        <v>16</v>
      </c>
      <c r="C12" s="12">
        <v>65192872.850000001</v>
      </c>
      <c r="D12" s="13">
        <v>1637325.32</v>
      </c>
      <c r="E12" s="18">
        <f t="shared" si="0"/>
        <v>66830198.170000002</v>
      </c>
      <c r="F12" s="12">
        <v>61094464.109999999</v>
      </c>
      <c r="G12" s="12">
        <v>61094464.109999999</v>
      </c>
      <c r="H12" s="20">
        <f t="shared" si="1"/>
        <v>5735734.0600000024</v>
      </c>
    </row>
    <row r="13" spans="2:9" ht="12" customHeight="1" x14ac:dyDescent="0.2">
      <c r="B13" s="11" t="s">
        <v>17</v>
      </c>
      <c r="C13" s="12">
        <v>13169900.810000001</v>
      </c>
      <c r="D13" s="13">
        <v>3106871.51</v>
      </c>
      <c r="E13" s="18">
        <f>C13+D13</f>
        <v>16276772.32</v>
      </c>
      <c r="F13" s="12">
        <v>14291363.710000001</v>
      </c>
      <c r="G13" s="12">
        <v>14291363.710000001</v>
      </c>
      <c r="H13" s="20">
        <f t="shared" si="1"/>
        <v>1985408.6099999994</v>
      </c>
    </row>
    <row r="14" spans="2:9" ht="12" customHeight="1" x14ac:dyDescent="0.2">
      <c r="B14" s="11" t="s">
        <v>18</v>
      </c>
      <c r="C14" s="12">
        <v>1908843.44</v>
      </c>
      <c r="D14" s="13">
        <v>544315.38</v>
      </c>
      <c r="E14" s="18">
        <f t="shared" si="0"/>
        <v>2453158.8199999998</v>
      </c>
      <c r="F14" s="12">
        <v>1885225.52</v>
      </c>
      <c r="G14" s="12">
        <v>1885225.52</v>
      </c>
      <c r="H14" s="20">
        <f t="shared" si="1"/>
        <v>567933.29999999981</v>
      </c>
    </row>
    <row r="15" spans="2:9" ht="12" customHeight="1" x14ac:dyDescent="0.2">
      <c r="B15" s="11" t="s">
        <v>19</v>
      </c>
      <c r="C15" s="12">
        <v>0</v>
      </c>
      <c r="D15" s="13"/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166733.39000000001</v>
      </c>
      <c r="D16" s="13">
        <v>16988.13</v>
      </c>
      <c r="E16" s="18">
        <f t="shared" si="0"/>
        <v>183721.52000000002</v>
      </c>
      <c r="F16" s="12">
        <v>151805.59</v>
      </c>
      <c r="G16" s="12">
        <v>151805.59</v>
      </c>
      <c r="H16" s="20">
        <f t="shared" si="1"/>
        <v>31915.930000000022</v>
      </c>
    </row>
    <row r="17" spans="2:8" ht="24" customHeight="1" x14ac:dyDescent="0.2">
      <c r="B17" s="6" t="s">
        <v>21</v>
      </c>
      <c r="C17" s="16">
        <f>SUM(C18:C26)</f>
        <v>12639411</v>
      </c>
      <c r="D17" s="16">
        <f>SUM(D18:D26)</f>
        <v>-1688761.6199999999</v>
      </c>
      <c r="E17" s="16">
        <f t="shared" si="0"/>
        <v>10950649.380000001</v>
      </c>
      <c r="F17" s="16">
        <f>SUM(F18:F26)</f>
        <v>10950608.77</v>
      </c>
      <c r="G17" s="16">
        <f>SUM(G18:G26)</f>
        <v>10950608.77</v>
      </c>
      <c r="H17" s="16">
        <f t="shared" si="1"/>
        <v>40.610000001266599</v>
      </c>
    </row>
    <row r="18" spans="2:8" ht="24" x14ac:dyDescent="0.2">
      <c r="B18" s="9" t="s">
        <v>22</v>
      </c>
      <c r="C18" s="12">
        <v>5006503</v>
      </c>
      <c r="D18" s="13">
        <v>1708959.35</v>
      </c>
      <c r="E18" s="18">
        <f t="shared" si="0"/>
        <v>6715462.3499999996</v>
      </c>
      <c r="F18" s="12">
        <v>6715449.3899999997</v>
      </c>
      <c r="G18" s="12">
        <v>6715449.3899999997</v>
      </c>
      <c r="H18" s="20">
        <f t="shared" si="1"/>
        <v>12.959999999962747</v>
      </c>
    </row>
    <row r="19" spans="2:8" ht="12" customHeight="1" x14ac:dyDescent="0.2">
      <c r="B19" s="9" t="s">
        <v>23</v>
      </c>
      <c r="C19" s="12">
        <v>1568828</v>
      </c>
      <c r="D19" s="13">
        <v>-381170.9</v>
      </c>
      <c r="E19" s="18">
        <f t="shared" si="0"/>
        <v>1187657.1000000001</v>
      </c>
      <c r="F19" s="12">
        <v>1187654.96</v>
      </c>
      <c r="G19" s="12">
        <v>1187654.96</v>
      </c>
      <c r="H19" s="20">
        <f t="shared" si="1"/>
        <v>2.1400000001303852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181987</v>
      </c>
      <c r="D21" s="13">
        <v>71840.33</v>
      </c>
      <c r="E21" s="18">
        <f t="shared" si="0"/>
        <v>253827.33000000002</v>
      </c>
      <c r="F21" s="12">
        <v>253815.28</v>
      </c>
      <c r="G21" s="12">
        <v>253815.28</v>
      </c>
      <c r="H21" s="20">
        <f t="shared" si="1"/>
        <v>12.050000000017462</v>
      </c>
    </row>
    <row r="22" spans="2:8" ht="12" customHeight="1" x14ac:dyDescent="0.2">
      <c r="B22" s="9" t="s">
        <v>26</v>
      </c>
      <c r="C22" s="12">
        <v>1131013</v>
      </c>
      <c r="D22" s="13">
        <v>-227519.12</v>
      </c>
      <c r="E22" s="18">
        <f t="shared" si="0"/>
        <v>903493.88</v>
      </c>
      <c r="F22" s="12">
        <v>903491.37</v>
      </c>
      <c r="G22" s="12">
        <v>903491.37</v>
      </c>
      <c r="H22" s="20">
        <f t="shared" si="1"/>
        <v>2.5100000000093132</v>
      </c>
    </row>
    <row r="23" spans="2:8" ht="12" customHeight="1" x14ac:dyDescent="0.2">
      <c r="B23" s="9" t="s">
        <v>27</v>
      </c>
      <c r="C23" s="12">
        <v>3604666</v>
      </c>
      <c r="D23" s="13">
        <v>-2407983.56</v>
      </c>
      <c r="E23" s="18">
        <f t="shared" si="0"/>
        <v>1196682.44</v>
      </c>
      <c r="F23" s="12">
        <v>1196678.48</v>
      </c>
      <c r="G23" s="12">
        <v>1196678.48</v>
      </c>
      <c r="H23" s="20">
        <f t="shared" si="1"/>
        <v>3.9599999999627471</v>
      </c>
    </row>
    <row r="24" spans="2:8" ht="12" customHeight="1" x14ac:dyDescent="0.2">
      <c r="B24" s="9" t="s">
        <v>28</v>
      </c>
      <c r="C24" s="12">
        <v>6678</v>
      </c>
      <c r="D24" s="13">
        <v>152525.99</v>
      </c>
      <c r="E24" s="18">
        <f t="shared" si="0"/>
        <v>159203.99</v>
      </c>
      <c r="F24" s="12">
        <v>159202.34</v>
      </c>
      <c r="G24" s="12">
        <v>159202.34</v>
      </c>
      <c r="H24" s="20">
        <f t="shared" si="1"/>
        <v>1.6499999999941792</v>
      </c>
    </row>
    <row r="25" spans="2:8" ht="12" customHeight="1" x14ac:dyDescent="0.2">
      <c r="B25" s="9" t="s">
        <v>29</v>
      </c>
      <c r="C25" s="12">
        <v>0</v>
      </c>
      <c r="D25" s="13"/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1139736</v>
      </c>
      <c r="D26" s="13">
        <v>-605413.71</v>
      </c>
      <c r="E26" s="18">
        <f t="shared" si="0"/>
        <v>534322.29</v>
      </c>
      <c r="F26" s="12">
        <v>534316.94999999995</v>
      </c>
      <c r="G26" s="12">
        <v>534316.94999999995</v>
      </c>
      <c r="H26" s="20">
        <f t="shared" si="1"/>
        <v>5.340000000083819</v>
      </c>
    </row>
    <row r="27" spans="2:8" ht="20.100000000000001" customHeight="1" x14ac:dyDescent="0.2">
      <c r="B27" s="6" t="s">
        <v>31</v>
      </c>
      <c r="C27" s="16">
        <f>SUM(C28:C36)</f>
        <v>33332537</v>
      </c>
      <c r="D27" s="16">
        <f>SUM(D28:D36)</f>
        <v>2064701.0599999987</v>
      </c>
      <c r="E27" s="16">
        <f>D27+C27</f>
        <v>35397238.060000002</v>
      </c>
      <c r="F27" s="16">
        <f>SUM(F28:F36)</f>
        <v>35387214.200000003</v>
      </c>
      <c r="G27" s="16">
        <f>SUM(G28:G36)</f>
        <v>35387214.200000003</v>
      </c>
      <c r="H27" s="16">
        <f t="shared" si="1"/>
        <v>10023.859999999404</v>
      </c>
    </row>
    <row r="28" spans="2:8" x14ac:dyDescent="0.2">
      <c r="B28" s="9" t="s">
        <v>32</v>
      </c>
      <c r="C28" s="12">
        <v>3072617</v>
      </c>
      <c r="D28" s="13">
        <v>-1543955.83</v>
      </c>
      <c r="E28" s="18">
        <f t="shared" ref="E28:E36" si="2">C28+D28</f>
        <v>1528661.17</v>
      </c>
      <c r="F28" s="12">
        <v>1528652.6</v>
      </c>
      <c r="G28" s="12">
        <v>1528652.6</v>
      </c>
      <c r="H28" s="20">
        <f t="shared" si="1"/>
        <v>8.5699999998323619</v>
      </c>
    </row>
    <row r="29" spans="2:8" x14ac:dyDescent="0.2">
      <c r="B29" s="9" t="s">
        <v>33</v>
      </c>
      <c r="C29" s="12">
        <v>5147033</v>
      </c>
      <c r="D29" s="13">
        <v>40976.410000000003</v>
      </c>
      <c r="E29" s="18">
        <f t="shared" si="2"/>
        <v>5188009.41</v>
      </c>
      <c r="F29" s="12">
        <v>5188008.26</v>
      </c>
      <c r="G29" s="12">
        <v>5188008.26</v>
      </c>
      <c r="H29" s="20">
        <f t="shared" si="1"/>
        <v>1.150000000372529</v>
      </c>
    </row>
    <row r="30" spans="2:8" ht="12" customHeight="1" x14ac:dyDescent="0.2">
      <c r="B30" s="9" t="s">
        <v>34</v>
      </c>
      <c r="C30" s="12">
        <v>8765024</v>
      </c>
      <c r="D30" s="13">
        <v>-5093207.72</v>
      </c>
      <c r="E30" s="18">
        <f t="shared" si="2"/>
        <v>3671816.2800000003</v>
      </c>
      <c r="F30" s="12">
        <v>3671813.55</v>
      </c>
      <c r="G30" s="12">
        <v>3671813.55</v>
      </c>
      <c r="H30" s="20">
        <f t="shared" si="1"/>
        <v>2.7300000004470348</v>
      </c>
    </row>
    <row r="31" spans="2:8" x14ac:dyDescent="0.2">
      <c r="B31" s="9" t="s">
        <v>35</v>
      </c>
      <c r="C31" s="12">
        <v>718343</v>
      </c>
      <c r="D31" s="13">
        <v>24495.05</v>
      </c>
      <c r="E31" s="18">
        <f t="shared" si="2"/>
        <v>742838.05</v>
      </c>
      <c r="F31" s="12">
        <v>742838.05</v>
      </c>
      <c r="G31" s="12">
        <v>742838.05</v>
      </c>
      <c r="H31" s="20">
        <f t="shared" si="1"/>
        <v>0</v>
      </c>
    </row>
    <row r="32" spans="2:8" ht="24" x14ac:dyDescent="0.2">
      <c r="B32" s="9" t="s">
        <v>36</v>
      </c>
      <c r="C32" s="12">
        <v>2268280</v>
      </c>
      <c r="D32" s="13">
        <v>-594944.74</v>
      </c>
      <c r="E32" s="18">
        <f t="shared" si="2"/>
        <v>1673335.26</v>
      </c>
      <c r="F32" s="12">
        <v>1673335.26</v>
      </c>
      <c r="G32" s="12">
        <v>1673335.26</v>
      </c>
      <c r="H32" s="20">
        <f t="shared" si="1"/>
        <v>0</v>
      </c>
    </row>
    <row r="33" spans="2:8" x14ac:dyDescent="0.2">
      <c r="B33" s="9" t="s">
        <v>37</v>
      </c>
      <c r="C33" s="12">
        <v>3140909</v>
      </c>
      <c r="D33" s="13">
        <v>-607175.61</v>
      </c>
      <c r="E33" s="18">
        <f t="shared" si="2"/>
        <v>2533733.39</v>
      </c>
      <c r="F33" s="12">
        <v>2533725.9</v>
      </c>
      <c r="G33" s="12">
        <v>2533725.9</v>
      </c>
      <c r="H33" s="20">
        <f t="shared" si="1"/>
        <v>7.4900000002235174</v>
      </c>
    </row>
    <row r="34" spans="2:8" x14ac:dyDescent="0.2">
      <c r="B34" s="9" t="s">
        <v>38</v>
      </c>
      <c r="C34" s="12">
        <v>8744329</v>
      </c>
      <c r="D34" s="13">
        <v>-4308784.87</v>
      </c>
      <c r="E34" s="18">
        <f t="shared" si="2"/>
        <v>4435544.13</v>
      </c>
      <c r="F34" s="12">
        <v>4434833.63</v>
      </c>
      <c r="G34" s="12">
        <v>4434833.63</v>
      </c>
      <c r="H34" s="20">
        <f t="shared" si="1"/>
        <v>710.5</v>
      </c>
    </row>
    <row r="35" spans="2:8" x14ac:dyDescent="0.2">
      <c r="B35" s="9" t="s">
        <v>39</v>
      </c>
      <c r="C35" s="12">
        <v>1086002</v>
      </c>
      <c r="D35" s="13">
        <v>1078362.53</v>
      </c>
      <c r="E35" s="18">
        <f t="shared" si="2"/>
        <v>2164364.5300000003</v>
      </c>
      <c r="F35" s="12">
        <v>2155073.66</v>
      </c>
      <c r="G35" s="12">
        <v>2155073.66</v>
      </c>
      <c r="H35" s="20">
        <f t="shared" si="1"/>
        <v>9290.8700000001118</v>
      </c>
    </row>
    <row r="36" spans="2:8" x14ac:dyDescent="0.2">
      <c r="B36" s="9" t="s">
        <v>40</v>
      </c>
      <c r="C36" s="12">
        <v>390000</v>
      </c>
      <c r="D36" s="13">
        <v>13068935.84</v>
      </c>
      <c r="E36" s="18">
        <f t="shared" si="2"/>
        <v>13458935.84</v>
      </c>
      <c r="F36" s="12">
        <v>13458933.289999999</v>
      </c>
      <c r="G36" s="12">
        <v>13458933.289999999</v>
      </c>
      <c r="H36" s="20">
        <f t="shared" si="1"/>
        <v>2.5500000007450581</v>
      </c>
    </row>
    <row r="37" spans="2:8" ht="20.100000000000001" customHeight="1" x14ac:dyDescent="0.2">
      <c r="B37" s="7" t="s">
        <v>41</v>
      </c>
      <c r="C37" s="16">
        <f>SUM(C38:C46)</f>
        <v>185849329</v>
      </c>
      <c r="D37" s="16">
        <f>SUM(D38:D46)</f>
        <v>32562.32</v>
      </c>
      <c r="E37" s="16">
        <f>C37+D37</f>
        <v>185881891.31999999</v>
      </c>
      <c r="F37" s="16">
        <f>SUM(F38:F46)</f>
        <v>185881891.31999999</v>
      </c>
      <c r="G37" s="16">
        <f>SUM(G38:G46)</f>
        <v>185881891.31999999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185799329</v>
      </c>
      <c r="D38" s="13">
        <v>2562.3200000000002</v>
      </c>
      <c r="E38" s="18">
        <f t="shared" ref="E38:E79" si="3">C38+D38</f>
        <v>185801891.31999999</v>
      </c>
      <c r="F38" s="12">
        <v>185801891.31999999</v>
      </c>
      <c r="G38" s="12">
        <v>185801891.31999999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50000</v>
      </c>
      <c r="D41" s="13">
        <v>30000</v>
      </c>
      <c r="E41" s="18">
        <f t="shared" si="3"/>
        <v>80000</v>
      </c>
      <c r="F41" s="12">
        <v>80000</v>
      </c>
      <c r="G41" s="12">
        <v>80000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661500</v>
      </c>
      <c r="D47" s="16">
        <f>SUM(D48:D56)</f>
        <v>1958687.46</v>
      </c>
      <c r="E47" s="16">
        <f t="shared" si="3"/>
        <v>2620187.46</v>
      </c>
      <c r="F47" s="16">
        <f>SUM(F48:F56)</f>
        <v>2620181.87</v>
      </c>
      <c r="G47" s="16">
        <f>SUM(G48:G56)</f>
        <v>2620181.87</v>
      </c>
      <c r="H47" s="16">
        <f t="shared" si="4"/>
        <v>5.5899999998509884</v>
      </c>
    </row>
    <row r="48" spans="2:8" x14ac:dyDescent="0.2">
      <c r="B48" s="9" t="s">
        <v>52</v>
      </c>
      <c r="C48" s="12">
        <v>661500</v>
      </c>
      <c r="D48" s="13">
        <v>1408099.96</v>
      </c>
      <c r="E48" s="18">
        <f t="shared" si="3"/>
        <v>2069599.96</v>
      </c>
      <c r="F48" s="12">
        <v>2069597.93</v>
      </c>
      <c r="G48" s="12">
        <v>2069597.93</v>
      </c>
      <c r="H48" s="20">
        <f t="shared" si="4"/>
        <v>2.0300000000279397</v>
      </c>
    </row>
    <row r="49" spans="2:8" x14ac:dyDescent="0.2">
      <c r="B49" s="9" t="s">
        <v>53</v>
      </c>
      <c r="C49" s="12">
        <v>0</v>
      </c>
      <c r="D49" s="13">
        <v>519114.67</v>
      </c>
      <c r="E49" s="18">
        <f t="shared" si="3"/>
        <v>519114.67</v>
      </c>
      <c r="F49" s="12">
        <v>519111.11</v>
      </c>
      <c r="G49" s="12">
        <v>519111.11</v>
      </c>
      <c r="H49" s="20">
        <f t="shared" si="4"/>
        <v>3.5599999999976717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31472.83</v>
      </c>
      <c r="E53" s="18">
        <f t="shared" si="3"/>
        <v>31472.83</v>
      </c>
      <c r="F53" s="12">
        <v>31472.83</v>
      </c>
      <c r="G53" s="12">
        <v>31472.83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383858914</v>
      </c>
      <c r="D81" s="22">
        <f>SUM(D73,D69,D61,D57,D47,D37,D27,D17,D9)</f>
        <v>0</v>
      </c>
      <c r="E81" s="22">
        <f>C81+D81</f>
        <v>383858914</v>
      </c>
      <c r="F81" s="22">
        <f>SUM(F73,F69,F61,F57,F47,F37,F17,F27,F9)</f>
        <v>367873967.94</v>
      </c>
      <c r="G81" s="22">
        <f>SUM(G73,G69,G61,G57,G47,G37,G27,G17,G9)</f>
        <v>367873967.94</v>
      </c>
      <c r="H81" s="22">
        <f t="shared" si="5"/>
        <v>15984946.060000002</v>
      </c>
    </row>
    <row r="83" spans="2:8" s="23" customFormat="1" x14ac:dyDescent="0.2">
      <c r="B83" s="23" t="s">
        <v>92</v>
      </c>
    </row>
    <row r="84" spans="2:8" s="23" customFormat="1" ht="15" x14ac:dyDescent="0.25">
      <c r="B84" s="24"/>
      <c r="C84" s="24"/>
      <c r="D84" s="24"/>
      <c r="E84" s="24"/>
      <c r="F84" s="24"/>
    </row>
    <row r="85" spans="2:8" s="23" customFormat="1" x14ac:dyDescent="0.2"/>
    <row r="86" spans="2:8" s="23" customFormat="1" ht="15" x14ac:dyDescent="0.25">
      <c r="B86" s="25" t="s">
        <v>86</v>
      </c>
      <c r="C86" s="24"/>
      <c r="D86" s="24"/>
      <c r="E86" s="24" t="s">
        <v>89</v>
      </c>
      <c r="F86" s="24"/>
    </row>
    <row r="87" spans="2:8" s="23" customFormat="1" ht="15" x14ac:dyDescent="0.25">
      <c r="B87" s="25" t="s">
        <v>87</v>
      </c>
      <c r="C87" s="24"/>
      <c r="D87" s="24"/>
      <c r="E87" s="24" t="s">
        <v>88</v>
      </c>
      <c r="F87" s="24"/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23622047244094491" right="0.23622047244094491" top="0.39370078740157483" bottom="0.39370078740157483" header="0" footer="0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2024-01-31T17:42:34Z</cp:lastPrinted>
  <dcterms:created xsi:type="dcterms:W3CDTF">2019-12-04T16:22:52Z</dcterms:created>
  <dcterms:modified xsi:type="dcterms:W3CDTF">2024-01-31T17:42:37Z</dcterms:modified>
</cp:coreProperties>
</file>