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4182DE17-700C-401F-8FDD-039E8B957896}" xr6:coauthVersionLast="36" xr6:coauthVersionMax="36" xr10:uidLastSave="{00000000-0000-0000-0000-000000000000}"/>
  <bookViews>
    <workbookView xWindow="0" yWindow="0" windowWidth="28800" windowHeight="11925" xr2:uid="{70D066E4-E48F-42D0-A6A9-235D8F65CC08}"/>
  </bookViews>
  <sheets>
    <sheet name="39.ESFD(LDF1)" sheetId="1" r:id="rId1"/>
  </sheets>
  <externalReferences>
    <externalReference r:id="rId2"/>
    <externalReference r:id="rId3"/>
    <externalReference r:id="rId4"/>
  </externalReferences>
  <definedNames>
    <definedName name="_xlnm.Print_Area" localSheetId="0">'39.ESFD(LDF1)'!$B$1:$G$93</definedName>
    <definedName name="conta">[2]datos!$A$1</definedName>
    <definedName name="registro">'[3]Hoja 1'!#REF!</definedName>
    <definedName name="_xlnm.Print_Titles" localSheetId="0">'39.ESFD(LDF1)'!$1:$5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92" i="1"/>
  <c r="E88" i="1"/>
  <c r="B88" i="1"/>
  <c r="E87" i="1"/>
  <c r="B87" i="1"/>
  <c r="G74" i="1"/>
  <c r="F74" i="1"/>
  <c r="G72" i="1"/>
  <c r="F72" i="1"/>
  <c r="G69" i="1"/>
  <c r="F69" i="1"/>
  <c r="G68" i="1"/>
  <c r="F68" i="1"/>
  <c r="G67" i="1"/>
  <c r="F67" i="1"/>
  <c r="G63" i="1"/>
  <c r="G62" i="1" s="1"/>
  <c r="G78" i="1" s="1"/>
  <c r="F63" i="1"/>
  <c r="F62" i="1"/>
  <c r="F78" i="1" s="1"/>
  <c r="G56" i="1"/>
  <c r="F56" i="1"/>
  <c r="D55" i="1"/>
  <c r="C55" i="1"/>
  <c r="G54" i="1"/>
  <c r="F54" i="1"/>
  <c r="D54" i="1"/>
  <c r="C54" i="1"/>
  <c r="D53" i="1"/>
  <c r="C53" i="1"/>
  <c r="D52" i="1"/>
  <c r="C52" i="1"/>
  <c r="D51" i="1"/>
  <c r="D59" i="1" s="1"/>
  <c r="C51" i="1"/>
  <c r="C59" i="1" s="1"/>
  <c r="G41" i="1"/>
  <c r="F41" i="1"/>
  <c r="F46" i="1" s="1"/>
  <c r="F58" i="1" s="1"/>
  <c r="F80" i="1" s="1"/>
  <c r="D41" i="1"/>
  <c r="C41" i="1"/>
  <c r="D40" i="1"/>
  <c r="D46" i="1" s="1"/>
  <c r="D61" i="1" s="1"/>
  <c r="C40" i="1"/>
  <c r="G37" i="1"/>
  <c r="F37" i="1"/>
  <c r="D37" i="1"/>
  <c r="C37" i="1"/>
  <c r="G30" i="1"/>
  <c r="F30" i="1"/>
  <c r="D30" i="1"/>
  <c r="C30" i="1"/>
  <c r="G26" i="1"/>
  <c r="F26" i="1"/>
  <c r="D25" i="1"/>
  <c r="C25" i="1"/>
  <c r="D24" i="1"/>
  <c r="C24" i="1"/>
  <c r="G22" i="1"/>
  <c r="F22" i="1"/>
  <c r="D19" i="1"/>
  <c r="C19" i="1"/>
  <c r="G18" i="1"/>
  <c r="F18" i="1"/>
  <c r="D18" i="1"/>
  <c r="C18" i="1"/>
  <c r="G17" i="1"/>
  <c r="F17" i="1"/>
  <c r="D16" i="1"/>
  <c r="C16" i="1"/>
  <c r="G15" i="1"/>
  <c r="G8" i="1" s="1"/>
  <c r="G46" i="1" s="1"/>
  <c r="G58" i="1" s="1"/>
  <c r="F15" i="1"/>
  <c r="D12" i="1"/>
  <c r="C12" i="1"/>
  <c r="G10" i="1"/>
  <c r="F10" i="1"/>
  <c r="D10" i="1"/>
  <c r="C10" i="1"/>
  <c r="D9" i="1"/>
  <c r="C9" i="1"/>
  <c r="C8" i="1" s="1"/>
  <c r="F8" i="1"/>
  <c r="D8" i="1"/>
  <c r="G5" i="1"/>
  <c r="F5" i="1"/>
  <c r="D5" i="1"/>
  <c r="C5" i="1"/>
  <c r="B3" i="1"/>
  <c r="C46" i="1" l="1"/>
  <c r="C61" i="1" s="1"/>
  <c r="G80" i="1"/>
</calcChain>
</file>

<file path=xl/sharedStrings.xml><?xml version="1.0" encoding="utf-8"?>
<sst xmlns="http://schemas.openxmlformats.org/spreadsheetml/2006/main" count="126" uniqueCount="124">
  <si>
    <t>DESARROLLO INTEGRAL DE LA FAMILIA DEL ESTADO DE CHIHUAHUA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</si>
  <si>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</si>
  <si>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</si>
  <si>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</si>
  <si>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</si>
  <si>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</si>
  <si>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</si>
  <si>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</si>
  <si>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</si>
  <si>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</si>
  <si>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</si>
  <si>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</si>
  <si>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</si>
  <si>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</si>
  <si>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</si>
  <si>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</si>
  <si>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</si>
  <si>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</si>
  <si>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</si>
  <si>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</si>
  <si>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</si>
  <si>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</si>
  <si>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</si>
  <si>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</si>
  <si>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</si>
  <si>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</si>
  <si>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</si>
  <si>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</si>
  <si>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</si>
  <si>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</si>
  <si>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</si>
  <si>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</si>
  <si>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</si>
  <si>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</si>
  <si>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</si>
  <si>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</si>
  <si>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</si>
  <si>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</si>
  <si>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</si>
  <si>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</si>
  <si>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</si>
  <si>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</si>
  <si>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</si>
  <si>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</si>
  <si>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</si>
  <si>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</si>
  <si>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</si>
  <si>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</si>
  <si>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</si>
  <si>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</si>
  <si>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</si>
  <si>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</si>
  <si>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</si>
  <si>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</si>
  <si>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</si>
  <si>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</si>
  <si>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</si>
  <si>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</si>
  <si>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</si>
  <si>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</si>
  <si>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</si>
  <si>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</si>
  <si>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</si>
  <si>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</si>
  <si>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</si>
  <si>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</si>
  <si>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</si>
  <si>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</si>
  <si>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</si>
  <si>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</si>
  <si>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</si>
  <si>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</si>
  <si>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</si>
  <si>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</si>
  <si>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</si>
  <si>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</si>
  <si>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</si>
  <si>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</si>
  <si>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</si>
  <si>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</si>
  <si>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</si>
  <si>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</si>
  <si>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</si>
  <si>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</si>
  <si>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</si>
  <si>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</si>
  <si>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</si>
  <si>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</si>
  <si>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</si>
  <si>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</si>
  <si>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</si>
  <si>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</si>
  <si>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</si>
  <si>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</si>
  <si>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</si>
  <si>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</si>
  <si>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</si>
  <si>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</si>
  <si>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</si>
  <si>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</si>
  <si>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</si>
  <si>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</si>
  <si>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</si>
  <si>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</si>
  <si>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</si>
  <si>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</si>
  <si>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</si>
  <si>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</si>
  <si>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</si>
  <si>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</si>
  <si>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</si>
  <si>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</si>
  <si>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</si>
  <si>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</si>
  <si>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</si>
  <si>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</si>
  <si>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</si>
  <si>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</si>
  <si>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</si>
  <si>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</si>
  <si>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</si>
  <si>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correctas y son responsabilidad del emisor"</t>
  </si>
  <si>
    <t>_____________________________________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</si>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</sst>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4" fontId="0" fillId="0" borderId="0" xfId="0" applyNumberFormat="1"/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10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1" fillId="0" borderId="0" xfId="0" applyFont="1"/>
    <xf numFmtId="0" fontId="2" fillId="0" borderId="0" xfId="0" applyFont="1"/>
    <xf numFmtId="4" fontId="3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95250</xdr:rowOff>
    </xdr:from>
    <xdr:to>
      <xdr:col>1</xdr:col>
      <xdr:colOff>1476375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B59D14-5598-45E2-88AD-E2CD5C07DB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95250"/>
          <a:ext cx="128587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1">
          <cell r="B1">
            <v>2023</v>
          </cell>
        </row>
        <row r="6">
          <cell r="A6" t="str">
            <v>Al 31 de diciembre de 2023 y al 31 de diciembre de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  <row r="16">
          <cell r="B16" t="str">
            <v>31 de diciembre de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18673.68</v>
          </cell>
          <cell r="E10">
            <v>100700</v>
          </cell>
          <cell r="M10">
            <v>2597036.62</v>
          </cell>
          <cell r="N10">
            <v>4832296.18</v>
          </cell>
        </row>
        <row r="11">
          <cell r="D11">
            <v>44103867.689999998</v>
          </cell>
          <cell r="E11">
            <v>40053050.219999999</v>
          </cell>
          <cell r="M11">
            <v>13913723.289999999</v>
          </cell>
          <cell r="N11">
            <v>8885004.870000001</v>
          </cell>
        </row>
        <row r="12">
          <cell r="D12">
            <v>9069120.8499999996</v>
          </cell>
          <cell r="E12">
            <v>7792009.4699999997</v>
          </cell>
          <cell r="M12">
            <v>15093471.91</v>
          </cell>
          <cell r="N12">
            <v>14368096.529999999</v>
          </cell>
        </row>
        <row r="14">
          <cell r="D14">
            <v>550554.35</v>
          </cell>
          <cell r="E14">
            <v>634150.22</v>
          </cell>
        </row>
        <row r="15">
          <cell r="D15">
            <v>46084744.280000001</v>
          </cell>
          <cell r="E15">
            <v>44750025.310000002</v>
          </cell>
        </row>
        <row r="16">
          <cell r="M16">
            <v>844971</v>
          </cell>
        </row>
        <row r="17">
          <cell r="D17">
            <v>0</v>
          </cell>
          <cell r="E17">
            <v>0</v>
          </cell>
          <cell r="N17">
            <v>844971</v>
          </cell>
        </row>
        <row r="21">
          <cell r="D21">
            <v>189428.74</v>
          </cell>
          <cell r="E21">
            <v>189428.74</v>
          </cell>
        </row>
        <row r="25">
          <cell r="D25">
            <v>529524548.15999997</v>
          </cell>
          <cell r="E25">
            <v>524328831.57999998</v>
          </cell>
        </row>
        <row r="26">
          <cell r="M26">
            <v>576592428.63</v>
          </cell>
          <cell r="N26">
            <v>575589148.63</v>
          </cell>
        </row>
        <row r="28">
          <cell r="M28">
            <v>11191971.409999967</v>
          </cell>
          <cell r="N28">
            <v>38921094.670000076</v>
          </cell>
        </row>
        <row r="29">
          <cell r="D29">
            <v>168432376.21000001</v>
          </cell>
          <cell r="E29">
            <v>152050316.47</v>
          </cell>
          <cell r="M29">
            <v>115544652.98999999</v>
          </cell>
          <cell r="N29">
            <v>76870495.57999973</v>
          </cell>
        </row>
        <row r="30">
          <cell r="M30">
            <v>-54647874.740000002</v>
          </cell>
          <cell r="N30">
            <v>-53376668.609999999</v>
          </cell>
        </row>
        <row r="33">
          <cell r="D33">
            <v>-127322870.3</v>
          </cell>
          <cell r="E33">
            <v>-113444010.61</v>
          </cell>
        </row>
        <row r="34">
          <cell r="D34">
            <v>9634966.4499999993</v>
          </cell>
          <cell r="E34">
            <v>9634966.4499999993</v>
          </cell>
        </row>
        <row r="36">
          <cell r="D36">
            <v>844971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2F73-0D2D-426A-9641-7243A49F89EA}">
  <sheetPr>
    <tabColor theme="2" tint="-0.749992370372631"/>
    <pageSetUpPr fitToPage="1"/>
  </sheetPr>
  <dimension ref="B1:I93"/>
  <sheetViews>
    <sheetView tabSelected="1" workbookViewId="0">
      <selection activeCell="B4" sqref="B4:G4"/>
    </sheetView>
  </sheetViews>
  <sheetFormatPr baseColWidth="10" defaultRowHeight="15" x14ac:dyDescent="0.25"/>
  <cols>
    <col min="1" max="1" width="5.5703125" customWidth="1"/>
    <col min="2" max="2" width="44.5703125" customWidth="1"/>
    <col min="3" max="4" width="14.7109375" customWidth="1"/>
    <col min="5" max="5" width="47.42578125" customWidth="1"/>
    <col min="6" max="7" width="14.7109375" customWidth="1"/>
  </cols>
  <sheetData>
    <row r="1" spans="2:7" x14ac:dyDescent="0.25">
      <c r="B1" s="1" t="s">
        <v>0</v>
      </c>
      <c r="C1" s="2"/>
      <c r="D1" s="2"/>
      <c r="E1" s="2"/>
      <c r="F1" s="2"/>
      <c r="G1" s="3"/>
    </row>
    <row r="2" spans="2:7" x14ac:dyDescent="0.25">
      <c r="B2" s="4" t="s">
        <v>1</v>
      </c>
      <c r="C2" s="5"/>
      <c r="D2" s="5"/>
      <c r="E2" s="5"/>
      <c r="F2" s="5"/>
      <c r="G2" s="6"/>
    </row>
    <row r="3" spans="2:7" x14ac:dyDescent="0.25">
      <c r="B3" s="7" t="str">
        <f>'[1]Hoja datos'!A6</f>
        <v>Al 31 de diciembre de 2023 y al 31 de diciembre de 2022</v>
      </c>
      <c r="C3" s="8"/>
      <c r="D3" s="8"/>
      <c r="E3" s="8"/>
      <c r="F3" s="8"/>
      <c r="G3" s="9"/>
    </row>
    <row r="4" spans="2:7" ht="15.75" thickBot="1" x14ac:dyDescent="0.3">
      <c r="B4" s="10" t="s">
        <v>2</v>
      </c>
      <c r="C4" s="11"/>
      <c r="D4" s="11"/>
      <c r="E4" s="11"/>
      <c r="F4" s="11"/>
      <c r="G4" s="12"/>
    </row>
    <row r="5" spans="2:7" ht="24.75" thickBot="1" x14ac:dyDescent="0.3">
      <c r="B5" s="13" t="s">
        <v>3</v>
      </c>
      <c r="C5" s="14">
        <f>'[1]Hoja datos'!B1</f>
        <v>2023</v>
      </c>
      <c r="D5" s="14" t="str">
        <f>'[1]Hoja datos'!B16</f>
        <v>31 de diciembre de 2022</v>
      </c>
      <c r="E5" s="13" t="s">
        <v>3</v>
      </c>
      <c r="F5" s="14">
        <f>'[1]Hoja datos'!B1</f>
        <v>2023</v>
      </c>
      <c r="G5" s="14" t="str">
        <f>'[1]Hoja datos'!B16</f>
        <v>31 de diciembre de 2022</v>
      </c>
    </row>
    <row r="6" spans="2:7" x14ac:dyDescent="0.25">
      <c r="B6" s="15" t="s">
        <v>4</v>
      </c>
      <c r="C6" s="16"/>
      <c r="D6" s="16"/>
      <c r="E6" s="17" t="s">
        <v>5</v>
      </c>
      <c r="F6" s="18"/>
      <c r="G6" s="18"/>
    </row>
    <row r="7" spans="2:7" x14ac:dyDescent="0.25">
      <c r="B7" s="15" t="s">
        <v>6</v>
      </c>
      <c r="C7" s="19"/>
      <c r="D7" s="19"/>
      <c r="E7" s="17" t="s">
        <v>7</v>
      </c>
      <c r="F7" s="20"/>
      <c r="G7" s="20"/>
    </row>
    <row r="8" spans="2:7" ht="24" x14ac:dyDescent="0.25">
      <c r="B8" s="21" t="s">
        <v>8</v>
      </c>
      <c r="C8" s="22">
        <f>SUM(C9:C15)</f>
        <v>53191662.219999999</v>
      </c>
      <c r="D8" s="22">
        <f>SUM(D9:D15)</f>
        <v>47945759.689999998</v>
      </c>
      <c r="E8" s="23" t="s">
        <v>9</v>
      </c>
      <c r="F8" s="22">
        <f>SUM(F9:F17)</f>
        <v>31604231.82</v>
      </c>
      <c r="G8" s="22">
        <f>SUM(G9:G17)</f>
        <v>28085397.579999998</v>
      </c>
    </row>
    <row r="9" spans="2:7" x14ac:dyDescent="0.25">
      <c r="B9" s="24" t="s">
        <v>10</v>
      </c>
      <c r="C9" s="25">
        <f>[1]ESFOK!D10</f>
        <v>18673.68</v>
      </c>
      <c r="D9" s="25">
        <f>[1]ESFOK!E10</f>
        <v>100700</v>
      </c>
      <c r="E9" s="26" t="s">
        <v>11</v>
      </c>
      <c r="F9" s="25">
        <v>0</v>
      </c>
      <c r="G9" s="25">
        <v>0</v>
      </c>
    </row>
    <row r="10" spans="2:7" x14ac:dyDescent="0.25">
      <c r="B10" s="24" t="s">
        <v>12</v>
      </c>
      <c r="C10" s="25">
        <f>[1]ESFOK!D11</f>
        <v>44103867.689999998</v>
      </c>
      <c r="D10" s="25">
        <f>[1]ESFOK!E11</f>
        <v>40053050.219999999</v>
      </c>
      <c r="E10" s="26" t="s">
        <v>13</v>
      </c>
      <c r="F10" s="25">
        <f>[1]ESFOK!M10</f>
        <v>2597036.62</v>
      </c>
      <c r="G10" s="25">
        <f>[1]ESFOK!N10</f>
        <v>4832296.18</v>
      </c>
    </row>
    <row r="11" spans="2:7" ht="24" x14ac:dyDescent="0.25">
      <c r="B11" s="24" t="s">
        <v>14</v>
      </c>
      <c r="C11" s="25">
        <v>0</v>
      </c>
      <c r="D11" s="25">
        <v>0</v>
      </c>
      <c r="E11" s="26" t="s">
        <v>15</v>
      </c>
      <c r="F11" s="25">
        <v>0</v>
      </c>
      <c r="G11" s="25">
        <v>0</v>
      </c>
    </row>
    <row r="12" spans="2:7" ht="24" x14ac:dyDescent="0.25">
      <c r="B12" s="24" t="s">
        <v>16</v>
      </c>
      <c r="C12" s="25">
        <f>[1]ESFOK!D12</f>
        <v>9069120.8499999996</v>
      </c>
      <c r="D12" s="25">
        <f>[1]ESFOK!E12</f>
        <v>7792009.4699999997</v>
      </c>
      <c r="E12" s="26" t="s">
        <v>17</v>
      </c>
      <c r="F12" s="25">
        <v>0</v>
      </c>
      <c r="G12" s="25">
        <v>0</v>
      </c>
    </row>
    <row r="13" spans="2:7" ht="24" x14ac:dyDescent="0.25">
      <c r="B13" s="24" t="s">
        <v>18</v>
      </c>
      <c r="C13" s="25">
        <v>0</v>
      </c>
      <c r="D13" s="25">
        <v>0</v>
      </c>
      <c r="E13" s="26" t="s">
        <v>19</v>
      </c>
      <c r="F13" s="25">
        <v>0</v>
      </c>
      <c r="G13" s="25">
        <v>0</v>
      </c>
    </row>
    <row r="14" spans="2:7" ht="24" x14ac:dyDescent="0.25">
      <c r="B14" s="24" t="s">
        <v>20</v>
      </c>
      <c r="C14" s="25">
        <v>0</v>
      </c>
      <c r="D14" s="25">
        <v>0</v>
      </c>
      <c r="E14" s="26" t="s">
        <v>21</v>
      </c>
      <c r="F14" s="25">
        <v>0</v>
      </c>
      <c r="G14" s="25">
        <v>0</v>
      </c>
    </row>
    <row r="15" spans="2:7" ht="24" x14ac:dyDescent="0.25">
      <c r="B15" s="24" t="s">
        <v>22</v>
      </c>
      <c r="C15" s="25">
        <v>0</v>
      </c>
      <c r="D15" s="25">
        <v>0</v>
      </c>
      <c r="E15" s="26" t="s">
        <v>23</v>
      </c>
      <c r="F15" s="25">
        <f>[1]ESFOK!M11</f>
        <v>13913723.289999999</v>
      </c>
      <c r="G15" s="25">
        <f>[1]ESFOK!N11</f>
        <v>8885004.870000001</v>
      </c>
    </row>
    <row r="16" spans="2:7" ht="24" x14ac:dyDescent="0.25">
      <c r="B16" s="21" t="s">
        <v>24</v>
      </c>
      <c r="C16" s="22">
        <f>SUM(C17:C23)</f>
        <v>46635298.630000003</v>
      </c>
      <c r="D16" s="22">
        <f>SUM(D17:D23)</f>
        <v>45384175.530000001</v>
      </c>
      <c r="E16" s="26" t="s">
        <v>25</v>
      </c>
      <c r="F16" s="25">
        <v>0</v>
      </c>
      <c r="G16" s="25">
        <v>0</v>
      </c>
    </row>
    <row r="17" spans="2:7" x14ac:dyDescent="0.25">
      <c r="B17" s="24" t="s">
        <v>26</v>
      </c>
      <c r="C17" s="25">
        <v>0</v>
      </c>
      <c r="D17" s="25">
        <v>0</v>
      </c>
      <c r="E17" s="26" t="s">
        <v>27</v>
      </c>
      <c r="F17" s="25">
        <f>[1]ESFOK!M12</f>
        <v>15093471.91</v>
      </c>
      <c r="G17" s="25">
        <f>[1]ESFOK!N12</f>
        <v>14368096.529999999</v>
      </c>
    </row>
    <row r="18" spans="2:7" x14ac:dyDescent="0.25">
      <c r="B18" s="24" t="s">
        <v>28</v>
      </c>
      <c r="C18" s="25">
        <f>[1]ESFOK!D14</f>
        <v>550554.35</v>
      </c>
      <c r="D18" s="25">
        <f>[1]ESFOK!E14</f>
        <v>634150.22</v>
      </c>
      <c r="E18" s="23" t="s">
        <v>29</v>
      </c>
      <c r="F18" s="22">
        <f>SUM(F19:F21)</f>
        <v>0</v>
      </c>
      <c r="G18" s="22">
        <f>SUM(G19:G21)</f>
        <v>0</v>
      </c>
    </row>
    <row r="19" spans="2:7" ht="24" x14ac:dyDescent="0.25">
      <c r="B19" s="24" t="s">
        <v>30</v>
      </c>
      <c r="C19" s="25">
        <f>[1]ESFOK!D15</f>
        <v>46084744.280000001</v>
      </c>
      <c r="D19" s="25">
        <f>[1]ESFOK!E15</f>
        <v>44750025.310000002</v>
      </c>
      <c r="E19" s="26" t="s">
        <v>31</v>
      </c>
      <c r="F19" s="25">
        <v>0</v>
      </c>
      <c r="G19" s="25">
        <v>0</v>
      </c>
    </row>
    <row r="20" spans="2:7" ht="24" x14ac:dyDescent="0.25">
      <c r="B20" s="24" t="s">
        <v>32</v>
      </c>
      <c r="C20" s="25">
        <v>0</v>
      </c>
      <c r="D20" s="25">
        <v>0</v>
      </c>
      <c r="E20" s="26" t="s">
        <v>33</v>
      </c>
      <c r="F20" s="25">
        <v>0</v>
      </c>
      <c r="G20" s="25">
        <v>0</v>
      </c>
    </row>
    <row r="21" spans="2:7" ht="24" x14ac:dyDescent="0.25">
      <c r="B21" s="24" t="s">
        <v>34</v>
      </c>
      <c r="C21" s="25">
        <v>0</v>
      </c>
      <c r="D21" s="25">
        <v>0</v>
      </c>
      <c r="E21" s="26" t="s">
        <v>35</v>
      </c>
      <c r="F21" s="25">
        <v>0</v>
      </c>
      <c r="G21" s="25">
        <v>0</v>
      </c>
    </row>
    <row r="22" spans="2:7" ht="24" x14ac:dyDescent="0.25">
      <c r="B22" s="24" t="s">
        <v>36</v>
      </c>
      <c r="C22" s="25">
        <v>0</v>
      </c>
      <c r="D22" s="25">
        <v>0</v>
      </c>
      <c r="E22" s="23" t="s">
        <v>37</v>
      </c>
      <c r="F22" s="22">
        <f>SUM(F23:F24)</f>
        <v>0</v>
      </c>
      <c r="G22" s="22">
        <f>SUM(G23:G24)</f>
        <v>0</v>
      </c>
    </row>
    <row r="23" spans="2:7" ht="24" x14ac:dyDescent="0.25">
      <c r="B23" s="24" t="s">
        <v>38</v>
      </c>
      <c r="C23" s="25">
        <v>0</v>
      </c>
      <c r="D23" s="25">
        <v>0</v>
      </c>
      <c r="E23" s="26" t="s">
        <v>39</v>
      </c>
      <c r="F23" s="25">
        <v>0</v>
      </c>
      <c r="G23" s="25">
        <v>0</v>
      </c>
    </row>
    <row r="24" spans="2:7" ht="24" x14ac:dyDescent="0.25">
      <c r="B24" s="21" t="s">
        <v>40</v>
      </c>
      <c r="C24" s="22">
        <f>SUM(C25:C29)</f>
        <v>0</v>
      </c>
      <c r="D24" s="22">
        <f>SUM(D25:D29)</f>
        <v>0</v>
      </c>
      <c r="E24" s="26" t="s">
        <v>41</v>
      </c>
      <c r="F24" s="25">
        <v>0</v>
      </c>
      <c r="G24" s="25">
        <v>0</v>
      </c>
    </row>
    <row r="25" spans="2:7" ht="24" x14ac:dyDescent="0.25">
      <c r="B25" s="24" t="s">
        <v>42</v>
      </c>
      <c r="C25" s="25">
        <f>[1]ESFOK!D17</f>
        <v>0</v>
      </c>
      <c r="D25" s="25">
        <f>[1]ESFOK!E17</f>
        <v>0</v>
      </c>
      <c r="E25" s="23" t="s">
        <v>43</v>
      </c>
      <c r="F25" s="27">
        <v>0</v>
      </c>
      <c r="G25" s="27">
        <v>0</v>
      </c>
    </row>
    <row r="26" spans="2:7" ht="24" x14ac:dyDescent="0.25">
      <c r="B26" s="24" t="s">
        <v>44</v>
      </c>
      <c r="C26" s="25">
        <v>0</v>
      </c>
      <c r="D26" s="25">
        <v>0</v>
      </c>
      <c r="E26" s="23" t="s">
        <v>45</v>
      </c>
      <c r="F26" s="22">
        <f>SUM(F27:F29)</f>
        <v>0</v>
      </c>
      <c r="G26" s="22">
        <f>SUM(G27:G29)</f>
        <v>0</v>
      </c>
    </row>
    <row r="27" spans="2:7" ht="24" x14ac:dyDescent="0.25">
      <c r="B27" s="24" t="s">
        <v>46</v>
      </c>
      <c r="C27" s="25">
        <v>0</v>
      </c>
      <c r="D27" s="25">
        <v>0</v>
      </c>
      <c r="E27" s="26" t="s">
        <v>47</v>
      </c>
      <c r="F27" s="25">
        <v>0</v>
      </c>
      <c r="G27" s="25">
        <v>0</v>
      </c>
    </row>
    <row r="28" spans="2:7" ht="24" x14ac:dyDescent="0.25">
      <c r="B28" s="24" t="s">
        <v>48</v>
      </c>
      <c r="C28" s="25">
        <v>0</v>
      </c>
      <c r="D28" s="25">
        <v>0</v>
      </c>
      <c r="E28" s="26" t="s">
        <v>49</v>
      </c>
      <c r="F28" s="25">
        <v>0</v>
      </c>
      <c r="G28" s="25">
        <v>0</v>
      </c>
    </row>
    <row r="29" spans="2:7" ht="24" x14ac:dyDescent="0.25">
      <c r="B29" s="24" t="s">
        <v>50</v>
      </c>
      <c r="C29" s="25">
        <v>0</v>
      </c>
      <c r="D29" s="25">
        <v>0</v>
      </c>
      <c r="E29" s="26" t="s">
        <v>51</v>
      </c>
      <c r="F29" s="25">
        <v>0</v>
      </c>
      <c r="G29" s="25">
        <v>0</v>
      </c>
    </row>
    <row r="30" spans="2:7" ht="24" x14ac:dyDescent="0.25">
      <c r="B30" s="21" t="s">
        <v>52</v>
      </c>
      <c r="C30" s="22">
        <f>SUM(C31:C35)</f>
        <v>0</v>
      </c>
      <c r="D30" s="22">
        <f>SUM(D31:D35)</f>
        <v>0</v>
      </c>
      <c r="E30" s="23" t="s">
        <v>53</v>
      </c>
      <c r="F30" s="22">
        <f>SUM(F31:F36)</f>
        <v>0</v>
      </c>
      <c r="G30" s="22">
        <f>SUM(G31:G36)</f>
        <v>0</v>
      </c>
    </row>
    <row r="31" spans="2:7" x14ac:dyDescent="0.25">
      <c r="B31" s="24" t="s">
        <v>54</v>
      </c>
      <c r="C31" s="25">
        <v>0</v>
      </c>
      <c r="D31" s="25">
        <v>0</v>
      </c>
      <c r="E31" s="26" t="s">
        <v>55</v>
      </c>
      <c r="F31" s="25">
        <v>0</v>
      </c>
      <c r="G31" s="25">
        <v>0</v>
      </c>
    </row>
    <row r="32" spans="2:7" x14ac:dyDescent="0.25">
      <c r="B32" s="24" t="s">
        <v>56</v>
      </c>
      <c r="C32" s="25">
        <v>0</v>
      </c>
      <c r="D32" s="25">
        <v>0</v>
      </c>
      <c r="E32" s="26" t="s">
        <v>57</v>
      </c>
      <c r="F32" s="25">
        <v>0</v>
      </c>
      <c r="G32" s="25">
        <v>0</v>
      </c>
    </row>
    <row r="33" spans="2:7" ht="24" x14ac:dyDescent="0.25">
      <c r="B33" s="24" t="s">
        <v>58</v>
      </c>
      <c r="C33" s="25">
        <v>0</v>
      </c>
      <c r="D33" s="25">
        <v>0</v>
      </c>
      <c r="E33" s="26" t="s">
        <v>59</v>
      </c>
      <c r="F33" s="25">
        <v>0</v>
      </c>
      <c r="G33" s="25">
        <v>0</v>
      </c>
    </row>
    <row r="34" spans="2:7" ht="24" x14ac:dyDescent="0.25">
      <c r="B34" s="24" t="s">
        <v>60</v>
      </c>
      <c r="C34" s="25">
        <v>0</v>
      </c>
      <c r="D34" s="25">
        <v>0</v>
      </c>
      <c r="E34" s="26" t="s">
        <v>61</v>
      </c>
      <c r="F34" s="25">
        <v>0</v>
      </c>
      <c r="G34" s="25">
        <v>0</v>
      </c>
    </row>
    <row r="35" spans="2:7" ht="24" x14ac:dyDescent="0.25">
      <c r="B35" s="24" t="s">
        <v>62</v>
      </c>
      <c r="C35" s="25">
        <v>0</v>
      </c>
      <c r="D35" s="25">
        <v>0</v>
      </c>
      <c r="E35" s="26" t="s">
        <v>63</v>
      </c>
      <c r="F35" s="25">
        <v>0</v>
      </c>
      <c r="G35" s="25">
        <v>0</v>
      </c>
    </row>
    <row r="36" spans="2:7" x14ac:dyDescent="0.25">
      <c r="B36" s="21" t="s">
        <v>64</v>
      </c>
      <c r="C36" s="27">
        <v>0</v>
      </c>
      <c r="D36" s="27">
        <v>0</v>
      </c>
      <c r="E36" s="26" t="s">
        <v>65</v>
      </c>
      <c r="F36" s="25">
        <v>0</v>
      </c>
      <c r="G36" s="25">
        <v>0</v>
      </c>
    </row>
    <row r="37" spans="2:7" ht="24" x14ac:dyDescent="0.25">
      <c r="B37" s="21" t="s">
        <v>66</v>
      </c>
      <c r="C37" s="22">
        <f>SUM(C38:C39)</f>
        <v>0</v>
      </c>
      <c r="D37" s="22">
        <f>SUM(D38:D39)</f>
        <v>0</v>
      </c>
      <c r="E37" s="23" t="s">
        <v>67</v>
      </c>
      <c r="F37" s="22">
        <f>SUM(F38:F40)</f>
        <v>0</v>
      </c>
      <c r="G37" s="22">
        <f>SUM(G38:G40)</f>
        <v>0</v>
      </c>
    </row>
    <row r="38" spans="2:7" ht="24" x14ac:dyDescent="0.25">
      <c r="B38" s="24" t="s">
        <v>68</v>
      </c>
      <c r="C38" s="25">
        <v>0</v>
      </c>
      <c r="D38" s="25">
        <v>0</v>
      </c>
      <c r="E38" s="26" t="s">
        <v>69</v>
      </c>
      <c r="F38" s="25">
        <v>0</v>
      </c>
      <c r="G38" s="25">
        <v>0</v>
      </c>
    </row>
    <row r="39" spans="2:7" x14ac:dyDescent="0.25">
      <c r="B39" s="24" t="s">
        <v>70</v>
      </c>
      <c r="C39" s="25">
        <v>0</v>
      </c>
      <c r="D39" s="25">
        <v>0</v>
      </c>
      <c r="E39" s="26" t="s">
        <v>71</v>
      </c>
      <c r="F39" s="25">
        <v>0</v>
      </c>
      <c r="G39" s="25">
        <v>0</v>
      </c>
    </row>
    <row r="40" spans="2:7" x14ac:dyDescent="0.25">
      <c r="B40" s="21" t="s">
        <v>72</v>
      </c>
      <c r="C40" s="22">
        <f>SUM(C41:C44)</f>
        <v>189428.74</v>
      </c>
      <c r="D40" s="22">
        <f>SUM(D41:D44)</f>
        <v>189428.74</v>
      </c>
      <c r="E40" s="26" t="s">
        <v>73</v>
      </c>
      <c r="F40" s="25">
        <v>0</v>
      </c>
      <c r="G40" s="25">
        <v>0</v>
      </c>
    </row>
    <row r="41" spans="2:7" x14ac:dyDescent="0.25">
      <c r="B41" s="24" t="s">
        <v>74</v>
      </c>
      <c r="C41" s="25">
        <f>[1]ESFOK!D21</f>
        <v>189428.74</v>
      </c>
      <c r="D41" s="25">
        <f>[1]ESFOK!E21</f>
        <v>189428.74</v>
      </c>
      <c r="E41" s="23" t="s">
        <v>75</v>
      </c>
      <c r="F41" s="22">
        <f>SUM(F42:F44)</f>
        <v>0</v>
      </c>
      <c r="G41" s="22">
        <f>SUM(G42:G44)</f>
        <v>0</v>
      </c>
    </row>
    <row r="42" spans="2:7" ht="24" x14ac:dyDescent="0.25">
      <c r="B42" s="24" t="s">
        <v>76</v>
      </c>
      <c r="C42" s="25">
        <v>0</v>
      </c>
      <c r="D42" s="25">
        <v>0</v>
      </c>
      <c r="E42" s="26" t="s">
        <v>77</v>
      </c>
      <c r="F42" s="25">
        <v>0</v>
      </c>
      <c r="G42" s="25">
        <v>0</v>
      </c>
    </row>
    <row r="43" spans="2:7" ht="24" x14ac:dyDescent="0.25">
      <c r="B43" s="24" t="s">
        <v>78</v>
      </c>
      <c r="C43" s="25">
        <v>0</v>
      </c>
      <c r="D43" s="25">
        <v>0</v>
      </c>
      <c r="E43" s="26" t="s">
        <v>79</v>
      </c>
      <c r="F43" s="25">
        <v>0</v>
      </c>
      <c r="G43" s="25">
        <v>0</v>
      </c>
    </row>
    <row r="44" spans="2:7" x14ac:dyDescent="0.25">
      <c r="B44" s="24" t="s">
        <v>80</v>
      </c>
      <c r="C44" s="25">
        <v>0</v>
      </c>
      <c r="D44" s="25">
        <v>0</v>
      </c>
      <c r="E44" s="26" t="s">
        <v>81</v>
      </c>
      <c r="F44" s="25">
        <v>0</v>
      </c>
      <c r="G44" s="25">
        <v>0</v>
      </c>
    </row>
    <row r="45" spans="2:7" x14ac:dyDescent="0.25">
      <c r="B45" s="21"/>
      <c r="C45" s="28"/>
      <c r="D45" s="28"/>
      <c r="E45" s="23"/>
      <c r="F45" s="28"/>
      <c r="G45" s="28"/>
    </row>
    <row r="46" spans="2:7" ht="24" x14ac:dyDescent="0.25">
      <c r="B46" s="15" t="s">
        <v>82</v>
      </c>
      <c r="C46" s="22">
        <f>SUM(C40,C37,C36,C30,C24,C16,C8)</f>
        <v>100016389.59</v>
      </c>
      <c r="D46" s="22">
        <f>SUM(D40,D37,D36,D30,D24,D16,D8)</f>
        <v>93519363.960000008</v>
      </c>
      <c r="E46" s="17" t="s">
        <v>83</v>
      </c>
      <c r="F46" s="22">
        <f>SUM(F41,F37,F30,F26,F25,F22,F18,F8)</f>
        <v>31604231.82</v>
      </c>
      <c r="G46" s="22">
        <f>SUM(G41,G37,G30,G26,G25,G22,G18,G8)</f>
        <v>28085397.579999998</v>
      </c>
    </row>
    <row r="47" spans="2:7" x14ac:dyDescent="0.25">
      <c r="B47" s="29"/>
      <c r="C47" s="28"/>
      <c r="D47" s="30"/>
      <c r="E47" s="31"/>
      <c r="F47" s="28"/>
      <c r="G47" s="28"/>
    </row>
    <row r="48" spans="2:7" x14ac:dyDescent="0.25">
      <c r="B48" s="15" t="s">
        <v>84</v>
      </c>
      <c r="C48" s="28"/>
      <c r="D48" s="30"/>
      <c r="E48" s="17" t="s">
        <v>85</v>
      </c>
      <c r="F48" s="28"/>
      <c r="G48" s="28"/>
    </row>
    <row r="49" spans="2:7" x14ac:dyDescent="0.25">
      <c r="B49" s="21" t="s">
        <v>86</v>
      </c>
      <c r="C49" s="25">
        <v>0</v>
      </c>
      <c r="D49" s="25">
        <v>0</v>
      </c>
      <c r="E49" s="23" t="s">
        <v>87</v>
      </c>
      <c r="F49" s="25">
        <v>0</v>
      </c>
      <c r="G49" s="25">
        <v>0</v>
      </c>
    </row>
    <row r="50" spans="2:7" ht="24" x14ac:dyDescent="0.25">
      <c r="B50" s="21" t="s">
        <v>88</v>
      </c>
      <c r="C50" s="25">
        <v>0</v>
      </c>
      <c r="D50" s="25">
        <v>0</v>
      </c>
      <c r="E50" s="23" t="s">
        <v>89</v>
      </c>
      <c r="F50" s="25">
        <v>0</v>
      </c>
      <c r="G50" s="25">
        <v>0</v>
      </c>
    </row>
    <row r="51" spans="2:7" ht="24" x14ac:dyDescent="0.25">
      <c r="B51" s="21" t="s">
        <v>90</v>
      </c>
      <c r="C51" s="25">
        <f>[1]ESFOK!D25</f>
        <v>529524548.15999997</v>
      </c>
      <c r="D51" s="25">
        <f>[1]ESFOK!E25</f>
        <v>524328831.57999998</v>
      </c>
      <c r="E51" s="23" t="s">
        <v>91</v>
      </c>
      <c r="F51" s="25">
        <v>0</v>
      </c>
      <c r="G51" s="25">
        <v>0</v>
      </c>
    </row>
    <row r="52" spans="2:7" x14ac:dyDescent="0.25">
      <c r="B52" s="21" t="s">
        <v>92</v>
      </c>
      <c r="C52" s="25">
        <f>[1]ESFOK!D29</f>
        <v>168432376.21000001</v>
      </c>
      <c r="D52" s="25">
        <f>[1]ESFOK!E29</f>
        <v>152050316.47</v>
      </c>
      <c r="E52" s="23" t="s">
        <v>93</v>
      </c>
      <c r="F52" s="25">
        <v>0</v>
      </c>
      <c r="G52" s="25">
        <v>0</v>
      </c>
    </row>
    <row r="53" spans="2:7" ht="24" x14ac:dyDescent="0.25">
      <c r="B53" s="21" t="s">
        <v>94</v>
      </c>
      <c r="C53" s="25">
        <f>[1]ESFOK!D34</f>
        <v>9634966.4499999993</v>
      </c>
      <c r="D53" s="25">
        <f>[1]ESFOK!E34</f>
        <v>9634966.4499999993</v>
      </c>
      <c r="E53" s="23" t="s">
        <v>95</v>
      </c>
      <c r="F53" s="25">
        <v>0</v>
      </c>
      <c r="G53" s="25">
        <v>0</v>
      </c>
    </row>
    <row r="54" spans="2:7" ht="24" x14ac:dyDescent="0.25">
      <c r="B54" s="21" t="s">
        <v>96</v>
      </c>
      <c r="C54" s="25">
        <f>[1]ESFOK!D33</f>
        <v>-127322870.3</v>
      </c>
      <c r="D54" s="25">
        <f>[1]ESFOK!E33</f>
        <v>-113444010.61</v>
      </c>
      <c r="E54" s="23" t="s">
        <v>97</v>
      </c>
      <c r="F54" s="25">
        <f>[1]ESFOK!M16</f>
        <v>844971</v>
      </c>
      <c r="G54" s="25">
        <f>[1]ESFOK!N17</f>
        <v>844971</v>
      </c>
    </row>
    <row r="55" spans="2:7" x14ac:dyDescent="0.25">
      <c r="B55" s="21" t="s">
        <v>98</v>
      </c>
      <c r="C55" s="25">
        <f>[1]ESFOK!D36</f>
        <v>844971</v>
      </c>
      <c r="D55" s="25">
        <f>[1]ESFOK!D36</f>
        <v>844971</v>
      </c>
      <c r="E55" s="17"/>
      <c r="F55" s="28"/>
      <c r="G55" s="28"/>
    </row>
    <row r="56" spans="2:7" ht="24" x14ac:dyDescent="0.25">
      <c r="B56" s="21" t="s">
        <v>99</v>
      </c>
      <c r="C56" s="25">
        <v>0</v>
      </c>
      <c r="D56" s="25">
        <v>0</v>
      </c>
      <c r="E56" s="17" t="s">
        <v>100</v>
      </c>
      <c r="F56" s="22">
        <f>SUM(F49:F54)</f>
        <v>844971</v>
      </c>
      <c r="G56" s="22">
        <f>SUM(G49:G54)</f>
        <v>844971</v>
      </c>
    </row>
    <row r="57" spans="2:7" x14ac:dyDescent="0.25">
      <c r="B57" s="21" t="s">
        <v>101</v>
      </c>
      <c r="C57" s="25">
        <v>0</v>
      </c>
      <c r="D57" s="25">
        <v>0</v>
      </c>
      <c r="E57" s="32"/>
      <c r="F57" s="28"/>
      <c r="G57" s="28"/>
    </row>
    <row r="58" spans="2:7" x14ac:dyDescent="0.25">
      <c r="B58" s="21"/>
      <c r="C58" s="28"/>
      <c r="D58" s="28"/>
      <c r="E58" s="17" t="s">
        <v>102</v>
      </c>
      <c r="F58" s="22">
        <f>SUM(F46,F56)</f>
        <v>32449202.82</v>
      </c>
      <c r="G58" s="22">
        <f>SUM(G46,G56)</f>
        <v>28930368.579999998</v>
      </c>
    </row>
    <row r="59" spans="2:7" ht="24" x14ac:dyDescent="0.25">
      <c r="B59" s="15" t="s">
        <v>103</v>
      </c>
      <c r="C59" s="22">
        <f>SUM(C49:C57)</f>
        <v>581113991.5200001</v>
      </c>
      <c r="D59" s="22">
        <f>SUM(D49:D57)</f>
        <v>573415074.88999999</v>
      </c>
      <c r="E59" s="23"/>
      <c r="F59" s="28"/>
      <c r="G59" s="28"/>
    </row>
    <row r="60" spans="2:7" x14ac:dyDescent="0.25">
      <c r="B60" s="21"/>
      <c r="C60" s="28"/>
      <c r="D60" s="28"/>
      <c r="E60" s="17" t="s">
        <v>104</v>
      </c>
      <c r="F60" s="28"/>
      <c r="G60" s="28"/>
    </row>
    <row r="61" spans="2:7" x14ac:dyDescent="0.25">
      <c r="B61" s="15" t="s">
        <v>105</v>
      </c>
      <c r="C61" s="22">
        <f>SUM(C46,C59)</f>
        <v>681130381.11000013</v>
      </c>
      <c r="D61" s="22">
        <f>SUM(D46,D59)</f>
        <v>666934438.85000002</v>
      </c>
      <c r="E61" s="17"/>
      <c r="F61" s="28"/>
      <c r="G61" s="28"/>
    </row>
    <row r="62" spans="2:7" ht="24" x14ac:dyDescent="0.25">
      <c r="B62" s="29"/>
      <c r="C62" s="33"/>
      <c r="D62" s="33"/>
      <c r="E62" s="17" t="s">
        <v>106</v>
      </c>
      <c r="F62" s="22">
        <f>SUM(F63:F65)</f>
        <v>576592428.63</v>
      </c>
      <c r="G62" s="22">
        <f>SUM(G63:G65)</f>
        <v>575589148.63</v>
      </c>
    </row>
    <row r="63" spans="2:7" x14ac:dyDescent="0.25">
      <c r="B63" s="29"/>
      <c r="C63" s="33"/>
      <c r="D63" s="33"/>
      <c r="E63" s="23" t="s">
        <v>107</v>
      </c>
      <c r="F63" s="25">
        <f>[1]ESFOK!M26</f>
        <v>576592428.63</v>
      </c>
      <c r="G63" s="25">
        <f>[1]ESFOK!N26</f>
        <v>575589148.63</v>
      </c>
    </row>
    <row r="64" spans="2:7" x14ac:dyDescent="0.25">
      <c r="B64" s="29"/>
      <c r="C64" s="33"/>
      <c r="D64" s="33"/>
      <c r="E64" s="23" t="s">
        <v>108</v>
      </c>
      <c r="F64" s="25">
        <v>0</v>
      </c>
      <c r="G64" s="25">
        <v>0</v>
      </c>
    </row>
    <row r="65" spans="2:9" x14ac:dyDescent="0.25">
      <c r="B65" s="29"/>
      <c r="C65" s="33"/>
      <c r="D65" s="33"/>
      <c r="E65" s="23" t="s">
        <v>109</v>
      </c>
      <c r="F65" s="25">
        <v>0</v>
      </c>
      <c r="G65" s="25">
        <v>0</v>
      </c>
    </row>
    <row r="66" spans="2:9" x14ac:dyDescent="0.25">
      <c r="B66" s="29"/>
      <c r="C66" s="33"/>
      <c r="D66" s="33"/>
      <c r="E66" s="23"/>
      <c r="F66" s="28"/>
      <c r="G66" s="28"/>
    </row>
    <row r="67" spans="2:9" ht="24" x14ac:dyDescent="0.25">
      <c r="B67" s="29"/>
      <c r="C67" s="33"/>
      <c r="D67" s="33"/>
      <c r="E67" s="17" t="s">
        <v>110</v>
      </c>
      <c r="F67" s="22">
        <f>SUM(F68:F72)</f>
        <v>72088749.659999967</v>
      </c>
      <c r="G67" s="22">
        <f>SUM(G68:G72)</f>
        <v>62414921.639999807</v>
      </c>
    </row>
    <row r="68" spans="2:9" x14ac:dyDescent="0.25">
      <c r="B68" s="29"/>
      <c r="C68" s="33"/>
      <c r="D68" s="33"/>
      <c r="E68" s="23" t="s">
        <v>111</v>
      </c>
      <c r="F68" s="25">
        <f>[1]ESFOK!M28</f>
        <v>11191971.409999967</v>
      </c>
      <c r="G68" s="25">
        <f>[1]ESFOK!N28</f>
        <v>38921094.670000076</v>
      </c>
    </row>
    <row r="69" spans="2:9" x14ac:dyDescent="0.25">
      <c r="B69" s="29"/>
      <c r="C69" s="33"/>
      <c r="D69" s="33"/>
      <c r="E69" s="23" t="s">
        <v>112</v>
      </c>
      <c r="F69" s="25">
        <f>[1]ESFOK!M29</f>
        <v>115544652.98999999</v>
      </c>
      <c r="G69" s="25">
        <f>[1]ESFOK!N29</f>
        <v>76870495.57999973</v>
      </c>
      <c r="I69" s="34"/>
    </row>
    <row r="70" spans="2:9" x14ac:dyDescent="0.25">
      <c r="B70" s="29"/>
      <c r="C70" s="33"/>
      <c r="D70" s="33"/>
      <c r="E70" s="23" t="s">
        <v>113</v>
      </c>
      <c r="F70" s="25">
        <v>0</v>
      </c>
      <c r="G70" s="25">
        <v>0</v>
      </c>
    </row>
    <row r="71" spans="2:9" x14ac:dyDescent="0.25">
      <c r="B71" s="29"/>
      <c r="C71" s="33"/>
      <c r="D71" s="33"/>
      <c r="E71" s="23" t="s">
        <v>114</v>
      </c>
      <c r="F71" s="25">
        <v>0</v>
      </c>
      <c r="G71" s="25">
        <v>0</v>
      </c>
    </row>
    <row r="72" spans="2:9" ht="24" x14ac:dyDescent="0.25">
      <c r="B72" s="29"/>
      <c r="C72" s="33"/>
      <c r="D72" s="33"/>
      <c r="E72" s="23" t="s">
        <v>115</v>
      </c>
      <c r="F72" s="25">
        <f>[1]ESFOK!M30</f>
        <v>-54647874.740000002</v>
      </c>
      <c r="G72" s="25">
        <f>[1]ESFOK!N30</f>
        <v>-53376668.609999999</v>
      </c>
    </row>
    <row r="73" spans="2:9" x14ac:dyDescent="0.25">
      <c r="B73" s="29"/>
      <c r="C73" s="33"/>
      <c r="D73" s="33"/>
      <c r="E73" s="23"/>
      <c r="F73" s="28"/>
      <c r="G73" s="28"/>
    </row>
    <row r="74" spans="2:9" ht="24" x14ac:dyDescent="0.25">
      <c r="B74" s="29"/>
      <c r="C74" s="33"/>
      <c r="D74" s="33"/>
      <c r="E74" s="17" t="s">
        <v>116</v>
      </c>
      <c r="F74" s="22">
        <f>SUM(F75:F76)</f>
        <v>0</v>
      </c>
      <c r="G74" s="22">
        <f>SUM(G75:G76)</f>
        <v>0</v>
      </c>
    </row>
    <row r="75" spans="2:9" x14ac:dyDescent="0.25">
      <c r="B75" s="29"/>
      <c r="C75" s="33"/>
      <c r="D75" s="33"/>
      <c r="E75" s="23" t="s">
        <v>117</v>
      </c>
      <c r="F75" s="25">
        <v>0</v>
      </c>
      <c r="G75" s="25">
        <v>0</v>
      </c>
    </row>
    <row r="76" spans="2:9" x14ac:dyDescent="0.25">
      <c r="B76" s="29"/>
      <c r="C76" s="33"/>
      <c r="D76" s="33"/>
      <c r="E76" s="23" t="s">
        <v>118</v>
      </c>
      <c r="F76" s="25">
        <v>0</v>
      </c>
      <c r="G76" s="25">
        <v>0</v>
      </c>
    </row>
    <row r="77" spans="2:9" x14ac:dyDescent="0.25">
      <c r="B77" s="29"/>
      <c r="C77" s="33"/>
      <c r="D77" s="33"/>
      <c r="E77" s="23"/>
      <c r="F77" s="28"/>
      <c r="G77" s="28"/>
    </row>
    <row r="78" spans="2:9" ht="24" x14ac:dyDescent="0.25">
      <c r="B78" s="29"/>
      <c r="C78" s="33"/>
      <c r="D78" s="33"/>
      <c r="E78" s="17" t="s">
        <v>119</v>
      </c>
      <c r="F78" s="22">
        <f>SUM(F62,F67,F74)</f>
        <v>648681178.28999996</v>
      </c>
      <c r="G78" s="22">
        <f>SUM(G62,G67,G74)</f>
        <v>638004070.26999974</v>
      </c>
    </row>
    <row r="79" spans="2:9" x14ac:dyDescent="0.25">
      <c r="B79" s="29"/>
      <c r="C79" s="33"/>
      <c r="D79" s="33"/>
      <c r="E79" s="23"/>
      <c r="F79" s="22"/>
      <c r="G79" s="22"/>
    </row>
    <row r="80" spans="2:9" ht="24" x14ac:dyDescent="0.25">
      <c r="B80" s="29"/>
      <c r="C80" s="33"/>
      <c r="D80" s="33"/>
      <c r="E80" s="17" t="s">
        <v>120</v>
      </c>
      <c r="F80" s="22">
        <f>SUM(F58,F78)</f>
        <v>681130381.11000001</v>
      </c>
      <c r="G80" s="22">
        <f>SUM(G58,G78)</f>
        <v>666934438.84999979</v>
      </c>
    </row>
    <row r="81" spans="2:8" ht="15.75" thickBot="1" x14ac:dyDescent="0.3">
      <c r="B81" s="35"/>
      <c r="C81" s="36"/>
      <c r="D81" s="36"/>
      <c r="E81" s="37"/>
      <c r="F81" s="38"/>
      <c r="G81" s="38"/>
    </row>
    <row r="82" spans="2:8" ht="5.25" customHeight="1" x14ac:dyDescent="0.25">
      <c r="B82" s="39"/>
      <c r="C82" s="39"/>
      <c r="D82" s="39"/>
      <c r="E82" s="39"/>
    </row>
    <row r="83" spans="2:8" x14ac:dyDescent="0.25">
      <c r="B83" s="40" t="s">
        <v>121</v>
      </c>
      <c r="C83" s="40"/>
      <c r="D83" s="40"/>
      <c r="E83" s="40"/>
      <c r="F83" s="40"/>
      <c r="G83" s="40"/>
    </row>
    <row r="84" spans="2:8" x14ac:dyDescent="0.25">
      <c r="C84" s="41"/>
      <c r="D84" s="41"/>
      <c r="E84" s="42"/>
      <c r="F84" s="43"/>
      <c r="G84" s="43"/>
      <c r="H84" s="41"/>
    </row>
    <row r="85" spans="2:8" x14ac:dyDescent="0.25">
      <c r="B85" s="42"/>
      <c r="C85" s="41"/>
      <c r="D85" s="41"/>
      <c r="E85" s="42"/>
      <c r="F85" s="42"/>
      <c r="G85" s="41"/>
      <c r="H85" s="41"/>
    </row>
    <row r="86" spans="2:8" s="47" customFormat="1" x14ac:dyDescent="0.25">
      <c r="B86" s="44" t="s">
        <v>122</v>
      </c>
      <c r="C86" s="45"/>
      <c r="D86" s="45"/>
      <c r="E86" s="44" t="s">
        <v>123</v>
      </c>
      <c r="F86" s="46"/>
      <c r="G86" s="45"/>
      <c r="H86" s="45"/>
    </row>
    <row r="87" spans="2:8" s="47" customFormat="1" x14ac:dyDescent="0.25">
      <c r="B87" s="48" t="str">
        <f>'[1]Hoja datos'!A11</f>
        <v>MTRA. PERLA NATALYE CAMPOS GARCIA</v>
      </c>
      <c r="D87" s="45"/>
      <c r="E87" s="48" t="str">
        <f>'[1]Hoja datos'!B11</f>
        <v xml:space="preserve">MTRO. GABRIEL EGUIARTE FRUNS </v>
      </c>
      <c r="F87" s="46"/>
      <c r="G87" s="45"/>
      <c r="H87" s="45"/>
    </row>
    <row r="88" spans="2:8" s="47" customFormat="1" x14ac:dyDescent="0.25">
      <c r="B88" s="48" t="str">
        <f>'[1]Hoja datos'!A12</f>
        <v>DIRECTORA ADMINISTRATIVA</v>
      </c>
      <c r="D88" s="45"/>
      <c r="E88" s="48" t="str">
        <f>'[1]Hoja datos'!B12</f>
        <v>DIRECTOR GENERAL</v>
      </c>
      <c r="F88" s="46"/>
      <c r="G88" s="45"/>
      <c r="H88" s="45"/>
    </row>
    <row r="89" spans="2:8" x14ac:dyDescent="0.25">
      <c r="B89" s="42"/>
      <c r="C89" s="41"/>
      <c r="D89" s="41"/>
      <c r="E89" s="42"/>
      <c r="F89" s="42"/>
      <c r="G89" s="41"/>
      <c r="H89" s="41"/>
    </row>
    <row r="90" spans="2:8" x14ac:dyDescent="0.25">
      <c r="B90" s="42"/>
      <c r="C90" s="41"/>
      <c r="D90" s="41"/>
      <c r="E90" s="42"/>
      <c r="F90" s="42"/>
      <c r="G90" s="41"/>
      <c r="H90" s="41"/>
    </row>
    <row r="91" spans="2:8" ht="49.5" customHeight="1" x14ac:dyDescent="0.25">
      <c r="B91" s="49" t="s">
        <v>122</v>
      </c>
      <c r="C91" s="41"/>
      <c r="D91" s="41"/>
      <c r="E91" s="42"/>
      <c r="F91" s="42"/>
      <c r="G91" s="41"/>
      <c r="H91" s="41"/>
    </row>
    <row r="92" spans="2:8" x14ac:dyDescent="0.25">
      <c r="B92" s="48" t="str">
        <f>'[1]Hoja datos'!A13</f>
        <v>C.P. y L.A.F. OSCAR KUCHLE WEBER</v>
      </c>
      <c r="C92" s="41"/>
      <c r="D92" s="41"/>
      <c r="E92" s="42"/>
      <c r="F92" s="42"/>
      <c r="G92" s="41"/>
      <c r="H92" s="41"/>
    </row>
    <row r="93" spans="2:8" x14ac:dyDescent="0.25">
      <c r="B93" s="48" t="str">
        <f>'[1]Hoja datos'!A14</f>
        <v>JEFE DEL DEPARTAMENTO DE CONTABILIDAD Y FINANZAS</v>
      </c>
      <c r="C93" s="41"/>
      <c r="D93" s="41"/>
      <c r="E93" s="42"/>
      <c r="F93" s="42"/>
      <c r="G93" s="41"/>
      <c r="H93" s="41"/>
    </row>
  </sheetData>
  <mergeCells count="5">
    <mergeCell ref="B1:G1"/>
    <mergeCell ref="B2:G2"/>
    <mergeCell ref="B3:G3"/>
    <mergeCell ref="B4:G4"/>
    <mergeCell ref="B83:G83"/>
  </mergeCells>
  <pageMargins left="0.46" right="0.3" top="0.63" bottom="0.45" header="0.31496062992125984" footer="0.15748031496062992"/>
  <pageSetup scale="65" fitToHeight="2" orientation="portrait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39.ESFD(LDF1)</vt:lpstr>
      <vt:lpstr>'39.ESFD(LDF1)'!Área_de_impresión</vt:lpstr>
      <vt:lpstr>'39.ESFD(LDF1)'!Títulos_a_imprimir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2024-02-06T18:57:37Z</dcterms:created>
  <dcterms:modified xsi:type="dcterms:W3CDTF">2024-02-06T18:57:46Z</dcterms:modified>
</cp:coreProperties>
</file>