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maschihuahua-my.sharepoint.com/personal/jacqueline_velazquez_jmaschihuahua_gob_mx/Documents/Escritorio/JMAS/CUENTA PUBLICA/"/>
    </mc:Choice>
  </mc:AlternateContent>
  <xr:revisionPtr revIDLastSave="1" documentId="8_{034B0040-53F8-4522-9DD6-698210593FE4}" xr6:coauthVersionLast="47" xr6:coauthVersionMax="47" xr10:uidLastSave="{0595A125-CB41-4968-970A-13C8EF204025}"/>
  <bookViews>
    <workbookView xWindow="-120" yWindow="-120" windowWidth="29040" windowHeight="15840" xr2:uid="{EAB45071-A29B-4197-82B9-29ED172D173B}"/>
  </bookViews>
  <sheets>
    <sheet name="Hoja1" sheetId="1" r:id="rId1"/>
  </sheets>
  <definedNames>
    <definedName name="_xlnm.Print_Area" localSheetId="0">Hoja1!$A$1:$I$88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0" i="1" l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H74" i="1"/>
  <c r="E74" i="1"/>
  <c r="G73" i="1"/>
  <c r="F73" i="1"/>
  <c r="D73" i="1"/>
  <c r="D81" i="1" s="1"/>
  <c r="C73" i="1"/>
  <c r="C81" i="1" s="1"/>
  <c r="E81" i="1" s="1"/>
  <c r="H81" i="1" s="1"/>
  <c r="E72" i="1"/>
  <c r="H72" i="1" s="1"/>
  <c r="E71" i="1"/>
  <c r="H71" i="1" s="1"/>
  <c r="H70" i="1"/>
  <c r="E70" i="1"/>
  <c r="G69" i="1"/>
  <c r="F69" i="1"/>
  <c r="D69" i="1"/>
  <c r="E69" i="1" s="1"/>
  <c r="H69" i="1" s="1"/>
  <c r="C69" i="1"/>
  <c r="E68" i="1"/>
  <c r="H68" i="1" s="1"/>
  <c r="E67" i="1"/>
  <c r="H67" i="1" s="1"/>
  <c r="H66" i="1"/>
  <c r="E66" i="1"/>
  <c r="H65" i="1"/>
  <c r="E65" i="1"/>
  <c r="E64" i="1"/>
  <c r="H64" i="1" s="1"/>
  <c r="H63" i="1"/>
  <c r="E63" i="1"/>
  <c r="E62" i="1"/>
  <c r="H62" i="1" s="1"/>
  <c r="G61" i="1"/>
  <c r="G81" i="1" s="1"/>
  <c r="F61" i="1"/>
  <c r="F81" i="1" s="1"/>
  <c r="D61" i="1"/>
  <c r="E61" i="1" s="1"/>
  <c r="H61" i="1" s="1"/>
  <c r="C61" i="1"/>
  <c r="E60" i="1"/>
  <c r="H60" i="1" s="1"/>
  <c r="H59" i="1"/>
  <c r="E59" i="1"/>
  <c r="E58" i="1"/>
  <c r="H58" i="1" s="1"/>
  <c r="G57" i="1"/>
  <c r="F57" i="1"/>
  <c r="D57" i="1"/>
  <c r="E57" i="1" s="1"/>
  <c r="H57" i="1" s="1"/>
  <c r="C57" i="1"/>
  <c r="E56" i="1"/>
  <c r="H56" i="1" s="1"/>
  <c r="H55" i="1"/>
  <c r="E55" i="1"/>
  <c r="E54" i="1"/>
  <c r="H54" i="1" s="1"/>
  <c r="E53" i="1"/>
  <c r="H53" i="1" s="1"/>
  <c r="H52" i="1"/>
  <c r="E52" i="1"/>
  <c r="H51" i="1"/>
  <c r="E51" i="1"/>
  <c r="E50" i="1"/>
  <c r="H50" i="1" s="1"/>
  <c r="H49" i="1"/>
  <c r="E49" i="1"/>
  <c r="E48" i="1"/>
  <c r="H48" i="1" s="1"/>
  <c r="G47" i="1"/>
  <c r="F47" i="1"/>
  <c r="D47" i="1"/>
  <c r="E47" i="1" s="1"/>
  <c r="H47" i="1" s="1"/>
  <c r="C47" i="1"/>
  <c r="E46" i="1"/>
  <c r="H46" i="1" s="1"/>
  <c r="H45" i="1"/>
  <c r="E45" i="1"/>
  <c r="E44" i="1"/>
  <c r="H44" i="1" s="1"/>
  <c r="E43" i="1"/>
  <c r="H43" i="1" s="1"/>
  <c r="H42" i="1"/>
  <c r="E42" i="1"/>
  <c r="H41" i="1"/>
  <c r="E41" i="1"/>
  <c r="E40" i="1"/>
  <c r="H40" i="1" s="1"/>
  <c r="H39" i="1"/>
  <c r="E39" i="1"/>
  <c r="E38" i="1"/>
  <c r="H38" i="1" s="1"/>
  <c r="G37" i="1"/>
  <c r="F37" i="1"/>
  <c r="D37" i="1"/>
  <c r="E37" i="1" s="1"/>
  <c r="H37" i="1" s="1"/>
  <c r="C37" i="1"/>
  <c r="E36" i="1"/>
  <c r="H36" i="1" s="1"/>
  <c r="H35" i="1"/>
  <c r="E35" i="1"/>
  <c r="E34" i="1"/>
  <c r="H34" i="1" s="1"/>
  <c r="E33" i="1"/>
  <c r="H33" i="1" s="1"/>
  <c r="H32" i="1"/>
  <c r="E32" i="1"/>
  <c r="H31" i="1"/>
  <c r="E31" i="1"/>
  <c r="E30" i="1"/>
  <c r="H30" i="1" s="1"/>
  <c r="H29" i="1"/>
  <c r="E29" i="1"/>
  <c r="E28" i="1"/>
  <c r="H28" i="1" s="1"/>
  <c r="G27" i="1"/>
  <c r="F27" i="1"/>
  <c r="D27" i="1"/>
  <c r="E27" i="1" s="1"/>
  <c r="H27" i="1" s="1"/>
  <c r="C27" i="1"/>
  <c r="E26" i="1"/>
  <c r="H26" i="1" s="1"/>
  <c r="H25" i="1"/>
  <c r="E25" i="1"/>
  <c r="E24" i="1"/>
  <c r="H24" i="1" s="1"/>
  <c r="E23" i="1"/>
  <c r="H23" i="1" s="1"/>
  <c r="H22" i="1"/>
  <c r="E22" i="1"/>
  <c r="H21" i="1"/>
  <c r="E21" i="1"/>
  <c r="E20" i="1"/>
  <c r="H20" i="1" s="1"/>
  <c r="H19" i="1"/>
  <c r="E19" i="1"/>
  <c r="E18" i="1"/>
  <c r="H18" i="1" s="1"/>
  <c r="G17" i="1"/>
  <c r="F17" i="1"/>
  <c r="D17" i="1"/>
  <c r="E17" i="1" s="1"/>
  <c r="H17" i="1" s="1"/>
  <c r="C17" i="1"/>
  <c r="E16" i="1"/>
  <c r="H16" i="1" s="1"/>
  <c r="H15" i="1"/>
  <c r="E15" i="1"/>
  <c r="E14" i="1"/>
  <c r="H14" i="1" s="1"/>
  <c r="E13" i="1"/>
  <c r="H13" i="1" s="1"/>
  <c r="H12" i="1"/>
  <c r="E12" i="1"/>
  <c r="H11" i="1"/>
  <c r="E11" i="1"/>
  <c r="E10" i="1"/>
  <c r="H10" i="1" s="1"/>
  <c r="G9" i="1"/>
  <c r="F9" i="1"/>
  <c r="E9" i="1"/>
  <c r="H9" i="1" s="1"/>
  <c r="D9" i="1"/>
  <c r="C9" i="1"/>
  <c r="E73" i="1" l="1"/>
  <c r="H73" i="1" s="1"/>
</calcChain>
</file>

<file path=xl/sharedStrings.xml><?xml version="1.0" encoding="utf-8"?>
<sst xmlns="http://schemas.openxmlformats.org/spreadsheetml/2006/main" count="89" uniqueCount="89">
  <si>
    <t>ASEC_EAEPEDCOG_2doTRIM_T0</t>
  </si>
  <si>
    <t>Junta Municipal de Agua y Saneamiento de Chihuahua</t>
  </si>
  <si>
    <t xml:space="preserve">Estado Analítico del Ejercicio del Presupuesto de Egresos </t>
  </si>
  <si>
    <t xml:space="preserve">Clasificación por Objeto del Gasto (Capítulo y Concepto) </t>
  </si>
  <si>
    <t>Del 1 de Enero al 31 de Diciembre de 2023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</si>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</sst>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164" fontId="4" fillId="0" borderId="13" xfId="1" applyNumberFormat="1" applyFont="1" applyFill="1" applyBorder="1" applyAlignment="1" applyProtection="1">
      <alignment horizontal="right" vertical="center"/>
    </xf>
    <xf numFmtId="0" fontId="5" fillId="0" borderId="4" xfId="0" applyFont="1" applyBorder="1" applyAlignment="1">
      <alignment horizontal="left" vertical="center" indent="4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164" fontId="5" fillId="0" borderId="5" xfId="1" applyNumberFormat="1" applyFont="1" applyFill="1" applyBorder="1" applyAlignment="1" applyProtection="1">
      <alignment horizontal="right" vertical="center"/>
      <protection locked="0"/>
    </xf>
    <xf numFmtId="164" fontId="5" fillId="0" borderId="5" xfId="1" applyNumberFormat="1" applyFont="1" applyFill="1" applyBorder="1" applyAlignment="1" applyProtection="1">
      <alignment horizontal="right" vertical="center"/>
    </xf>
    <xf numFmtId="164" fontId="5" fillId="0" borderId="13" xfId="1" applyNumberFormat="1" applyFont="1" applyFill="1" applyBorder="1" applyAlignment="1" applyProtection="1">
      <alignment horizontal="right" vertical="center"/>
    </xf>
    <xf numFmtId="0" fontId="5" fillId="0" borderId="4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0" fontId="4" fillId="0" borderId="10" xfId="0" applyFont="1" applyBorder="1" applyAlignment="1">
      <alignment horizontal="center"/>
    </xf>
    <xf numFmtId="164" fontId="4" fillId="0" borderId="15" xfId="0" applyNumberFormat="1" applyFont="1" applyBorder="1"/>
    <xf numFmtId="0" fontId="7" fillId="0" borderId="0" xfId="2" applyFont="1" applyAlignment="1" applyProtection="1">
      <alignment horizontal="left" vertical="top" indent="1"/>
      <protection locked="0"/>
    </xf>
    <xf numFmtId="0" fontId="2" fillId="0" borderId="0" xfId="0" applyFont="1" applyProtection="1">
      <protection locked="0"/>
    </xf>
  </cellXfs>
  <cellStyles count="3">
    <cellStyle name="Millares" xfId="1" builtinId="3"/>
    <cellStyle name="Normal" xfId="0" builtinId="0"/>
    <cellStyle name="Normal 2" xfId="2" xr:uid="{7DD2122E-21B8-4598-A325-8DA695C461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83</xdr:row>
      <xdr:rowOff>142875</xdr:rowOff>
    </xdr:from>
    <xdr:to>
      <xdr:col>1</xdr:col>
      <xdr:colOff>2724150</xdr:colOff>
      <xdr:row>86</xdr:row>
      <xdr:rowOff>56284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FBBDE2-E45D-4F1D-8A19-D4754D41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14382750"/>
          <a:ext cx="1943100" cy="484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1076325</xdr:colOff>
      <xdr:row>83</xdr:row>
      <xdr:rowOff>142875</xdr:rowOff>
    </xdr:from>
    <xdr:to>
      <xdr:col>7</xdr:col>
      <xdr:colOff>0</xdr:colOff>
      <xdr:row>87</xdr:row>
      <xdr:rowOff>17319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7B1710-F060-4EBB-ACD8-CAE778FA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14382750"/>
          <a:ext cx="1943100" cy="63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38B85-C161-4BF9-9C4A-4CA483818C34}">
  <sheetPr>
    <pageSetUpPr fitToPage="1"/>
  </sheetPr>
  <dimension ref="B1:I205"/>
  <sheetViews>
    <sheetView tabSelected="1" view="pageBreakPreview" topLeftCell="A20" zoomScale="60" zoomScaleNormal="100" workbookViewId="0">
      <selection activeCell="J89" sqref="J89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" style="1" bestFit="1" customWidth="1"/>
    <col min="4" max="4" width="13.28515625" style="1" bestFit="1" customWidth="1"/>
    <col min="5" max="5" width="16.42578125" style="1" bestFit="1" customWidth="1"/>
    <col min="6" max="7" width="14.42578125" style="1" bestFit="1" customWidth="1"/>
    <col min="8" max="8" width="16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" t="s">
        <v>1</v>
      </c>
      <c r="C2" s="4"/>
      <c r="D2" s="4"/>
      <c r="E2" s="4"/>
      <c r="F2" s="4"/>
      <c r="G2" s="4"/>
      <c r="H2" s="5"/>
    </row>
    <row r="3" spans="2:9" x14ac:dyDescent="0.2">
      <c r="B3" s="6" t="s">
        <v>2</v>
      </c>
      <c r="C3" s="7"/>
      <c r="D3" s="7"/>
      <c r="E3" s="7"/>
      <c r="F3" s="7"/>
      <c r="G3" s="7"/>
      <c r="H3" s="8"/>
    </row>
    <row r="4" spans="2:9" x14ac:dyDescent="0.2">
      <c r="B4" s="6" t="s">
        <v>3</v>
      </c>
      <c r="C4" s="7"/>
      <c r="D4" s="7"/>
      <c r="E4" s="7"/>
      <c r="F4" s="7"/>
      <c r="G4" s="7"/>
      <c r="H4" s="8"/>
    </row>
    <row r="5" spans="2:9" ht="12.75" thickBot="1" x14ac:dyDescent="0.25">
      <c r="B5" s="9" t="s">
        <v>4</v>
      </c>
      <c r="C5" s="10"/>
      <c r="D5" s="10"/>
      <c r="E5" s="10"/>
      <c r="F5" s="10"/>
      <c r="G5" s="10"/>
      <c r="H5" s="11"/>
    </row>
    <row r="6" spans="2:9" ht="12.75" thickBot="1" x14ac:dyDescent="0.25">
      <c r="B6" s="12" t="s">
        <v>5</v>
      </c>
      <c r="C6" s="13" t="s">
        <v>6</v>
      </c>
      <c r="D6" s="14"/>
      <c r="E6" s="14"/>
      <c r="F6" s="14"/>
      <c r="G6" s="15"/>
      <c r="H6" s="16" t="s">
        <v>7</v>
      </c>
    </row>
    <row r="7" spans="2:9" ht="24.75" thickBot="1" x14ac:dyDescent="0.25">
      <c r="B7" s="17"/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9"/>
    </row>
    <row r="8" spans="2:9" ht="15.75" customHeight="1" thickBot="1" x14ac:dyDescent="0.25">
      <c r="B8" s="20"/>
      <c r="C8" s="21">
        <v>1</v>
      </c>
      <c r="D8" s="21">
        <v>2</v>
      </c>
      <c r="E8" s="21" t="s">
        <v>13</v>
      </c>
      <c r="F8" s="21">
        <v>4</v>
      </c>
      <c r="G8" s="21">
        <v>5</v>
      </c>
      <c r="H8" s="22" t="s">
        <v>14</v>
      </c>
    </row>
    <row r="9" spans="2:9" ht="24" customHeight="1" x14ac:dyDescent="0.2">
      <c r="B9" s="23" t="s">
        <v>15</v>
      </c>
      <c r="C9" s="24">
        <f>SUM(C10:C16)</f>
        <v>521653821</v>
      </c>
      <c r="D9" s="24">
        <f>SUM(D10:D16)</f>
        <v>3604165.9299999988</v>
      </c>
      <c r="E9" s="24">
        <f t="shared" ref="E9:E26" si="0">C9+D9</f>
        <v>525257986.93000001</v>
      </c>
      <c r="F9" s="24">
        <f>SUM(F10:F16)</f>
        <v>525257986.92999995</v>
      </c>
      <c r="G9" s="24">
        <f>SUM(G10:G16)</f>
        <v>525131821.91999996</v>
      </c>
      <c r="H9" s="24">
        <f t="shared" ref="H9:H72" si="1">E9-F9</f>
        <v>0</v>
      </c>
    </row>
    <row r="10" spans="2:9" ht="12" customHeight="1" x14ac:dyDescent="0.2">
      <c r="B10" s="25" t="s">
        <v>16</v>
      </c>
      <c r="C10" s="26">
        <v>196476093</v>
      </c>
      <c r="D10" s="27">
        <v>8207489.6500000004</v>
      </c>
      <c r="E10" s="28">
        <f t="shared" si="0"/>
        <v>204683582.65000001</v>
      </c>
      <c r="F10" s="26">
        <v>204683582.65000001</v>
      </c>
      <c r="G10" s="26">
        <v>204683582.65000001</v>
      </c>
      <c r="H10" s="29">
        <f t="shared" si="1"/>
        <v>0</v>
      </c>
    </row>
    <row r="11" spans="2:9" ht="12" customHeight="1" x14ac:dyDescent="0.2">
      <c r="B11" s="25" t="s">
        <v>17</v>
      </c>
      <c r="C11" s="26">
        <v>3069419</v>
      </c>
      <c r="D11" s="27">
        <v>589156.67000000004</v>
      </c>
      <c r="E11" s="28">
        <f t="shared" si="0"/>
        <v>3658575.67</v>
      </c>
      <c r="F11" s="26">
        <v>3658575.67</v>
      </c>
      <c r="G11" s="26">
        <v>3658575.67</v>
      </c>
      <c r="H11" s="29">
        <f t="shared" si="1"/>
        <v>0</v>
      </c>
    </row>
    <row r="12" spans="2:9" ht="12" customHeight="1" x14ac:dyDescent="0.2">
      <c r="B12" s="25" t="s">
        <v>18</v>
      </c>
      <c r="C12" s="26">
        <v>126867444</v>
      </c>
      <c r="D12" s="27">
        <v>5113506.0199999996</v>
      </c>
      <c r="E12" s="28">
        <f t="shared" si="0"/>
        <v>131980950.02</v>
      </c>
      <c r="F12" s="26">
        <v>131980950.02</v>
      </c>
      <c r="G12" s="26">
        <v>131980950.02</v>
      </c>
      <c r="H12" s="29">
        <f t="shared" si="1"/>
        <v>0</v>
      </c>
    </row>
    <row r="13" spans="2:9" ht="12" customHeight="1" x14ac:dyDescent="0.2">
      <c r="B13" s="25" t="s">
        <v>19</v>
      </c>
      <c r="C13" s="26">
        <v>55465292</v>
      </c>
      <c r="D13" s="27">
        <v>-2805877.23</v>
      </c>
      <c r="E13" s="28">
        <f>C13+D13</f>
        <v>52659414.770000003</v>
      </c>
      <c r="F13" s="26">
        <v>52659414.770000003</v>
      </c>
      <c r="G13" s="26">
        <v>52659414.770000003</v>
      </c>
      <c r="H13" s="29">
        <f t="shared" si="1"/>
        <v>0</v>
      </c>
    </row>
    <row r="14" spans="2:9" ht="12" customHeight="1" x14ac:dyDescent="0.2">
      <c r="B14" s="25" t="s">
        <v>20</v>
      </c>
      <c r="C14" s="26">
        <v>118735992</v>
      </c>
      <c r="D14" s="27">
        <v>3904259.43</v>
      </c>
      <c r="E14" s="28">
        <f t="shared" si="0"/>
        <v>122640251.43000001</v>
      </c>
      <c r="F14" s="26">
        <v>122640251.43000001</v>
      </c>
      <c r="G14" s="26">
        <v>122514086.42</v>
      </c>
      <c r="H14" s="29">
        <f t="shared" si="1"/>
        <v>0</v>
      </c>
    </row>
    <row r="15" spans="2:9" ht="12" customHeight="1" x14ac:dyDescent="0.2">
      <c r="B15" s="25" t="s">
        <v>21</v>
      </c>
      <c r="C15" s="26">
        <v>10000000</v>
      </c>
      <c r="D15" s="27">
        <v>-10000000</v>
      </c>
      <c r="E15" s="28">
        <f t="shared" si="0"/>
        <v>0</v>
      </c>
      <c r="F15" s="26">
        <v>0</v>
      </c>
      <c r="G15" s="26">
        <v>0</v>
      </c>
      <c r="H15" s="29">
        <f t="shared" si="1"/>
        <v>0</v>
      </c>
    </row>
    <row r="16" spans="2:9" ht="12" customHeight="1" x14ac:dyDescent="0.2">
      <c r="B16" s="25" t="s">
        <v>22</v>
      </c>
      <c r="C16" s="26">
        <v>11039581</v>
      </c>
      <c r="D16" s="27">
        <v>-1404368.61</v>
      </c>
      <c r="E16" s="28">
        <f t="shared" si="0"/>
        <v>9635212.3900000006</v>
      </c>
      <c r="F16" s="26">
        <v>9635212.3900000006</v>
      </c>
      <c r="G16" s="26">
        <v>9635212.3900000006</v>
      </c>
      <c r="H16" s="29">
        <f t="shared" si="1"/>
        <v>0</v>
      </c>
    </row>
    <row r="17" spans="2:8" ht="24" customHeight="1" x14ac:dyDescent="0.2">
      <c r="B17" s="23" t="s">
        <v>23</v>
      </c>
      <c r="C17" s="24">
        <f>SUM(C18:C26)</f>
        <v>123191076</v>
      </c>
      <c r="D17" s="24">
        <f>SUM(D18:D26)</f>
        <v>-2819322.49</v>
      </c>
      <c r="E17" s="24">
        <f t="shared" si="0"/>
        <v>120371753.51000001</v>
      </c>
      <c r="F17" s="24">
        <f>SUM(F18:F26)</f>
        <v>120371753.51000001</v>
      </c>
      <c r="G17" s="24">
        <f>SUM(G18:G26)</f>
        <v>111413040.23999999</v>
      </c>
      <c r="H17" s="24">
        <f t="shared" si="1"/>
        <v>0</v>
      </c>
    </row>
    <row r="18" spans="2:8" ht="24" x14ac:dyDescent="0.2">
      <c r="B18" s="30" t="s">
        <v>24</v>
      </c>
      <c r="C18" s="26">
        <v>6326200</v>
      </c>
      <c r="D18" s="27">
        <v>-1636865.51</v>
      </c>
      <c r="E18" s="28">
        <f t="shared" si="0"/>
        <v>4689334.49</v>
      </c>
      <c r="F18" s="26">
        <v>4689334.49</v>
      </c>
      <c r="G18" s="26">
        <v>3908558.5</v>
      </c>
      <c r="H18" s="29">
        <f t="shared" si="1"/>
        <v>0</v>
      </c>
    </row>
    <row r="19" spans="2:8" ht="12" customHeight="1" x14ac:dyDescent="0.2">
      <c r="B19" s="30" t="s">
        <v>25</v>
      </c>
      <c r="C19" s="26">
        <v>1231184</v>
      </c>
      <c r="D19" s="27">
        <v>611366.30000000005</v>
      </c>
      <c r="E19" s="28">
        <f t="shared" si="0"/>
        <v>1842550.3</v>
      </c>
      <c r="F19" s="26">
        <v>1842550.3</v>
      </c>
      <c r="G19" s="26">
        <v>1625955.77</v>
      </c>
      <c r="H19" s="29">
        <f t="shared" si="1"/>
        <v>0</v>
      </c>
    </row>
    <row r="20" spans="2:8" ht="12" customHeight="1" x14ac:dyDescent="0.2">
      <c r="B20" s="30" t="s">
        <v>26</v>
      </c>
      <c r="C20" s="26">
        <v>0</v>
      </c>
      <c r="D20" s="27">
        <v>0</v>
      </c>
      <c r="E20" s="28">
        <f t="shared" si="0"/>
        <v>0</v>
      </c>
      <c r="F20" s="26">
        <v>0</v>
      </c>
      <c r="G20" s="26">
        <v>0</v>
      </c>
      <c r="H20" s="29">
        <f t="shared" si="1"/>
        <v>0</v>
      </c>
    </row>
    <row r="21" spans="2:8" ht="12" customHeight="1" x14ac:dyDescent="0.2">
      <c r="B21" s="30" t="s">
        <v>27</v>
      </c>
      <c r="C21" s="26">
        <v>30427677</v>
      </c>
      <c r="D21" s="27">
        <v>2001152.49</v>
      </c>
      <c r="E21" s="28">
        <f t="shared" si="0"/>
        <v>32428829.489999998</v>
      </c>
      <c r="F21" s="26">
        <v>32428829.489999998</v>
      </c>
      <c r="G21" s="26">
        <v>29372347.489999998</v>
      </c>
      <c r="H21" s="29">
        <f t="shared" si="1"/>
        <v>0</v>
      </c>
    </row>
    <row r="22" spans="2:8" ht="12" customHeight="1" x14ac:dyDescent="0.2">
      <c r="B22" s="30" t="s">
        <v>28</v>
      </c>
      <c r="C22" s="26">
        <v>12687310</v>
      </c>
      <c r="D22" s="27">
        <v>-2030709.52</v>
      </c>
      <c r="E22" s="28">
        <f t="shared" si="0"/>
        <v>10656600.48</v>
      </c>
      <c r="F22" s="26">
        <v>10656600.48</v>
      </c>
      <c r="G22" s="26">
        <v>9799631.4499999993</v>
      </c>
      <c r="H22" s="29">
        <f t="shared" si="1"/>
        <v>0</v>
      </c>
    </row>
    <row r="23" spans="2:8" ht="12" customHeight="1" x14ac:dyDescent="0.2">
      <c r="B23" s="30" t="s">
        <v>29</v>
      </c>
      <c r="C23" s="26">
        <v>36881592</v>
      </c>
      <c r="D23" s="27">
        <v>2672812.13</v>
      </c>
      <c r="E23" s="28">
        <f t="shared" si="0"/>
        <v>39554404.130000003</v>
      </c>
      <c r="F23" s="26">
        <v>39554404.130000003</v>
      </c>
      <c r="G23" s="26">
        <v>36832726.700000003</v>
      </c>
      <c r="H23" s="29">
        <f t="shared" si="1"/>
        <v>0</v>
      </c>
    </row>
    <row r="24" spans="2:8" ht="12" customHeight="1" x14ac:dyDescent="0.2">
      <c r="B24" s="30" t="s">
        <v>30</v>
      </c>
      <c r="C24" s="26">
        <v>7124740</v>
      </c>
      <c r="D24" s="27">
        <v>-570659.76</v>
      </c>
      <c r="E24" s="28">
        <f t="shared" si="0"/>
        <v>6554080.2400000002</v>
      </c>
      <c r="F24" s="26">
        <v>6554080.2400000002</v>
      </c>
      <c r="G24" s="26">
        <v>6161388.6600000001</v>
      </c>
      <c r="H24" s="29">
        <f t="shared" si="1"/>
        <v>0</v>
      </c>
    </row>
    <row r="25" spans="2:8" ht="12" customHeight="1" x14ac:dyDescent="0.2">
      <c r="B25" s="30" t="s">
        <v>31</v>
      </c>
      <c r="C25" s="26">
        <v>0</v>
      </c>
      <c r="D25" s="27">
        <v>0</v>
      </c>
      <c r="E25" s="28">
        <f t="shared" si="0"/>
        <v>0</v>
      </c>
      <c r="F25" s="26">
        <v>0</v>
      </c>
      <c r="G25" s="26">
        <v>0</v>
      </c>
      <c r="H25" s="29">
        <f t="shared" si="1"/>
        <v>0</v>
      </c>
    </row>
    <row r="26" spans="2:8" ht="12" customHeight="1" x14ac:dyDescent="0.2">
      <c r="B26" s="30" t="s">
        <v>32</v>
      </c>
      <c r="C26" s="26">
        <v>28512373</v>
      </c>
      <c r="D26" s="27">
        <v>-3866418.62</v>
      </c>
      <c r="E26" s="28">
        <f t="shared" si="0"/>
        <v>24645954.379999999</v>
      </c>
      <c r="F26" s="26">
        <v>24645954.379999999</v>
      </c>
      <c r="G26" s="26">
        <v>23712431.670000002</v>
      </c>
      <c r="H26" s="29">
        <f t="shared" si="1"/>
        <v>0</v>
      </c>
    </row>
    <row r="27" spans="2:8" ht="20.100000000000001" customHeight="1" x14ac:dyDescent="0.2">
      <c r="B27" s="23" t="s">
        <v>33</v>
      </c>
      <c r="C27" s="24">
        <f>SUM(C28:C36)</f>
        <v>490358660</v>
      </c>
      <c r="D27" s="24">
        <f>SUM(D28:D36)</f>
        <v>50918670.840000004</v>
      </c>
      <c r="E27" s="24">
        <f>D27+C27</f>
        <v>541277330.84000003</v>
      </c>
      <c r="F27" s="24">
        <f>SUM(F28:F36)</f>
        <v>541277330.83999991</v>
      </c>
      <c r="G27" s="24">
        <f>SUM(G28:G36)</f>
        <v>524685614.77999997</v>
      </c>
      <c r="H27" s="24">
        <f t="shared" si="1"/>
        <v>0</v>
      </c>
    </row>
    <row r="28" spans="2:8" x14ac:dyDescent="0.2">
      <c r="B28" s="30" t="s">
        <v>34</v>
      </c>
      <c r="C28" s="26">
        <v>303701160</v>
      </c>
      <c r="D28" s="27">
        <v>926943.46</v>
      </c>
      <c r="E28" s="28">
        <f t="shared" ref="E28:E36" si="2">C28+D28</f>
        <v>304628103.45999998</v>
      </c>
      <c r="F28" s="26">
        <v>304628103.45999998</v>
      </c>
      <c r="G28" s="26">
        <v>300432497.77999997</v>
      </c>
      <c r="H28" s="29">
        <f t="shared" si="1"/>
        <v>0</v>
      </c>
    </row>
    <row r="29" spans="2:8" x14ac:dyDescent="0.2">
      <c r="B29" s="30" t="s">
        <v>35</v>
      </c>
      <c r="C29" s="26">
        <v>11102547</v>
      </c>
      <c r="D29" s="27">
        <v>5377003.4699999997</v>
      </c>
      <c r="E29" s="28">
        <f t="shared" si="2"/>
        <v>16479550.469999999</v>
      </c>
      <c r="F29" s="26">
        <v>16479550.470000001</v>
      </c>
      <c r="G29" s="26">
        <v>16255361.039999999</v>
      </c>
      <c r="H29" s="29">
        <f t="shared" si="1"/>
        <v>0</v>
      </c>
    </row>
    <row r="30" spans="2:8" ht="12" customHeight="1" x14ac:dyDescent="0.2">
      <c r="B30" s="30" t="s">
        <v>36</v>
      </c>
      <c r="C30" s="26">
        <v>94527049</v>
      </c>
      <c r="D30" s="27">
        <v>917051.81</v>
      </c>
      <c r="E30" s="28">
        <f t="shared" si="2"/>
        <v>95444100.810000002</v>
      </c>
      <c r="F30" s="26">
        <v>95444100.810000002</v>
      </c>
      <c r="G30" s="26">
        <v>92019357.969999999</v>
      </c>
      <c r="H30" s="29">
        <f t="shared" si="1"/>
        <v>0</v>
      </c>
    </row>
    <row r="31" spans="2:8" x14ac:dyDescent="0.2">
      <c r="B31" s="30" t="s">
        <v>37</v>
      </c>
      <c r="C31" s="26">
        <v>26012488</v>
      </c>
      <c r="D31" s="27">
        <v>-710043.04</v>
      </c>
      <c r="E31" s="28">
        <f t="shared" si="2"/>
        <v>25302444.960000001</v>
      </c>
      <c r="F31" s="26">
        <v>25302444.960000001</v>
      </c>
      <c r="G31" s="26">
        <v>23972676.960000001</v>
      </c>
      <c r="H31" s="29">
        <f t="shared" si="1"/>
        <v>0</v>
      </c>
    </row>
    <row r="32" spans="2:8" ht="24" x14ac:dyDescent="0.2">
      <c r="B32" s="30" t="s">
        <v>38</v>
      </c>
      <c r="C32" s="26">
        <v>41217245</v>
      </c>
      <c r="D32" s="27">
        <v>2620901.39</v>
      </c>
      <c r="E32" s="28">
        <f t="shared" si="2"/>
        <v>43838146.390000001</v>
      </c>
      <c r="F32" s="26">
        <v>43838146.390000001</v>
      </c>
      <c r="G32" s="26">
        <v>37218313.43</v>
      </c>
      <c r="H32" s="29">
        <f t="shared" si="1"/>
        <v>0</v>
      </c>
    </row>
    <row r="33" spans="2:8" x14ac:dyDescent="0.2">
      <c r="B33" s="30" t="s">
        <v>39</v>
      </c>
      <c r="C33" s="26">
        <v>1149877</v>
      </c>
      <c r="D33" s="27">
        <v>5270773.83</v>
      </c>
      <c r="E33" s="28">
        <f t="shared" si="2"/>
        <v>6420650.8300000001</v>
      </c>
      <c r="F33" s="26">
        <v>6420650.8300000001</v>
      </c>
      <c r="G33" s="26">
        <v>5699924.6799999997</v>
      </c>
      <c r="H33" s="29">
        <f t="shared" si="1"/>
        <v>0</v>
      </c>
    </row>
    <row r="34" spans="2:8" x14ac:dyDescent="0.2">
      <c r="B34" s="30" t="s">
        <v>40</v>
      </c>
      <c r="C34" s="26">
        <v>101429</v>
      </c>
      <c r="D34" s="27">
        <v>229170.95</v>
      </c>
      <c r="E34" s="28">
        <f t="shared" si="2"/>
        <v>330599.95</v>
      </c>
      <c r="F34" s="26">
        <v>330599.95</v>
      </c>
      <c r="G34" s="26">
        <v>330038.86</v>
      </c>
      <c r="H34" s="29">
        <f t="shared" si="1"/>
        <v>0</v>
      </c>
    </row>
    <row r="35" spans="2:8" x14ac:dyDescent="0.2">
      <c r="B35" s="30" t="s">
        <v>41</v>
      </c>
      <c r="C35" s="26">
        <v>36001</v>
      </c>
      <c r="D35" s="27">
        <v>346942.13</v>
      </c>
      <c r="E35" s="28">
        <f t="shared" si="2"/>
        <v>382943.13</v>
      </c>
      <c r="F35" s="26">
        <v>382943.13</v>
      </c>
      <c r="G35" s="26">
        <v>322963.13</v>
      </c>
      <c r="H35" s="29">
        <f t="shared" si="1"/>
        <v>0</v>
      </c>
    </row>
    <row r="36" spans="2:8" x14ac:dyDescent="0.2">
      <c r="B36" s="30" t="s">
        <v>42</v>
      </c>
      <c r="C36" s="26">
        <v>12510864</v>
      </c>
      <c r="D36" s="27">
        <v>35939926.840000004</v>
      </c>
      <c r="E36" s="28">
        <f t="shared" si="2"/>
        <v>48450790.840000004</v>
      </c>
      <c r="F36" s="26">
        <v>48450790.840000004</v>
      </c>
      <c r="G36" s="26">
        <v>48434480.93</v>
      </c>
      <c r="H36" s="29">
        <f t="shared" si="1"/>
        <v>0</v>
      </c>
    </row>
    <row r="37" spans="2:8" ht="20.100000000000001" customHeight="1" x14ac:dyDescent="0.2">
      <c r="B37" s="31" t="s">
        <v>43</v>
      </c>
      <c r="C37" s="24">
        <f>SUM(C38:C46)</f>
        <v>184758348</v>
      </c>
      <c r="D37" s="24">
        <f>SUM(D38:D46)</f>
        <v>13946310.949999999</v>
      </c>
      <c r="E37" s="24">
        <f>C37+D37</f>
        <v>198704658.94999999</v>
      </c>
      <c r="F37" s="24">
        <f>SUM(F38:F46)</f>
        <v>198704658.94999999</v>
      </c>
      <c r="G37" s="24">
        <f>SUM(G38:G46)</f>
        <v>198704658.94999999</v>
      </c>
      <c r="H37" s="24">
        <f t="shared" si="1"/>
        <v>0</v>
      </c>
    </row>
    <row r="38" spans="2:8" ht="12" customHeight="1" x14ac:dyDescent="0.2">
      <c r="B38" s="30" t="s">
        <v>44</v>
      </c>
      <c r="C38" s="26">
        <v>0</v>
      </c>
      <c r="D38" s="27">
        <v>0</v>
      </c>
      <c r="E38" s="28">
        <f t="shared" ref="E38:E79" si="3">C38+D38</f>
        <v>0</v>
      </c>
      <c r="F38" s="26">
        <v>0</v>
      </c>
      <c r="G38" s="26">
        <v>0</v>
      </c>
      <c r="H38" s="29">
        <f t="shared" si="1"/>
        <v>0</v>
      </c>
    </row>
    <row r="39" spans="2:8" ht="12" customHeight="1" x14ac:dyDescent="0.2">
      <c r="B39" s="30" t="s">
        <v>45</v>
      </c>
      <c r="C39" s="26">
        <v>70519875</v>
      </c>
      <c r="D39" s="27">
        <v>9155709</v>
      </c>
      <c r="E39" s="28">
        <f t="shared" si="3"/>
        <v>79675584</v>
      </c>
      <c r="F39" s="26">
        <v>79675584</v>
      </c>
      <c r="G39" s="26">
        <v>79675584</v>
      </c>
      <c r="H39" s="29">
        <f t="shared" si="1"/>
        <v>0</v>
      </c>
    </row>
    <row r="40" spans="2:8" ht="12" customHeight="1" x14ac:dyDescent="0.2">
      <c r="B40" s="30" t="s">
        <v>46</v>
      </c>
      <c r="C40" s="26">
        <v>0</v>
      </c>
      <c r="D40" s="27">
        <v>0</v>
      </c>
      <c r="E40" s="28">
        <f t="shared" si="3"/>
        <v>0</v>
      </c>
      <c r="F40" s="26">
        <v>0</v>
      </c>
      <c r="G40" s="26">
        <v>0</v>
      </c>
      <c r="H40" s="29">
        <f t="shared" si="1"/>
        <v>0</v>
      </c>
    </row>
    <row r="41" spans="2:8" ht="12" customHeight="1" x14ac:dyDescent="0.2">
      <c r="B41" s="30" t="s">
        <v>47</v>
      </c>
      <c r="C41" s="26">
        <v>0</v>
      </c>
      <c r="D41" s="27">
        <v>0</v>
      </c>
      <c r="E41" s="28">
        <f t="shared" si="3"/>
        <v>0</v>
      </c>
      <c r="F41" s="26">
        <v>0</v>
      </c>
      <c r="G41" s="26">
        <v>0</v>
      </c>
      <c r="H41" s="29">
        <f t="shared" si="1"/>
        <v>0</v>
      </c>
    </row>
    <row r="42" spans="2:8" ht="12" customHeight="1" x14ac:dyDescent="0.2">
      <c r="B42" s="30" t="s">
        <v>48</v>
      </c>
      <c r="C42" s="26">
        <v>114238473</v>
      </c>
      <c r="D42" s="27">
        <v>4750601.95</v>
      </c>
      <c r="E42" s="28">
        <f t="shared" si="3"/>
        <v>118989074.95</v>
      </c>
      <c r="F42" s="26">
        <v>118989074.95</v>
      </c>
      <c r="G42" s="26">
        <v>118989074.95</v>
      </c>
      <c r="H42" s="29">
        <f t="shared" si="1"/>
        <v>0</v>
      </c>
    </row>
    <row r="43" spans="2:8" ht="12" customHeight="1" x14ac:dyDescent="0.2">
      <c r="B43" s="30" t="s">
        <v>49</v>
      </c>
      <c r="C43" s="26">
        <v>0</v>
      </c>
      <c r="D43" s="27">
        <v>0</v>
      </c>
      <c r="E43" s="28">
        <f t="shared" si="3"/>
        <v>0</v>
      </c>
      <c r="F43" s="26">
        <v>0</v>
      </c>
      <c r="G43" s="26">
        <v>0</v>
      </c>
      <c r="H43" s="29">
        <f t="shared" si="1"/>
        <v>0</v>
      </c>
    </row>
    <row r="44" spans="2:8" ht="12" customHeight="1" x14ac:dyDescent="0.2">
      <c r="B44" s="30" t="s">
        <v>50</v>
      </c>
      <c r="C44" s="26">
        <v>0</v>
      </c>
      <c r="D44" s="27">
        <v>0</v>
      </c>
      <c r="E44" s="28">
        <f t="shared" si="3"/>
        <v>0</v>
      </c>
      <c r="F44" s="26">
        <v>0</v>
      </c>
      <c r="G44" s="26">
        <v>0</v>
      </c>
      <c r="H44" s="29">
        <f t="shared" si="1"/>
        <v>0</v>
      </c>
    </row>
    <row r="45" spans="2:8" ht="12" customHeight="1" x14ac:dyDescent="0.2">
      <c r="B45" s="30" t="s">
        <v>51</v>
      </c>
      <c r="C45" s="26">
        <v>0</v>
      </c>
      <c r="D45" s="27">
        <v>40000</v>
      </c>
      <c r="E45" s="28">
        <f t="shared" si="3"/>
        <v>40000</v>
      </c>
      <c r="F45" s="26">
        <v>40000</v>
      </c>
      <c r="G45" s="26">
        <v>40000</v>
      </c>
      <c r="H45" s="29">
        <f t="shared" si="1"/>
        <v>0</v>
      </c>
    </row>
    <row r="46" spans="2:8" ht="12" customHeight="1" thickBot="1" x14ac:dyDescent="0.25">
      <c r="B46" s="32" t="s">
        <v>52</v>
      </c>
      <c r="C46" s="33">
        <v>0</v>
      </c>
      <c r="D46" s="34">
        <v>0</v>
      </c>
      <c r="E46" s="35">
        <f t="shared" si="3"/>
        <v>0</v>
      </c>
      <c r="F46" s="33">
        <v>0</v>
      </c>
      <c r="G46" s="33">
        <v>0</v>
      </c>
      <c r="H46" s="36">
        <f t="shared" si="1"/>
        <v>0</v>
      </c>
    </row>
    <row r="47" spans="2:8" ht="20.100000000000001" customHeight="1" x14ac:dyDescent="0.2">
      <c r="B47" s="23" t="s">
        <v>53</v>
      </c>
      <c r="C47" s="24">
        <f>SUM(C48:C56)</f>
        <v>168665168</v>
      </c>
      <c r="D47" s="24">
        <f>SUM(D48:D56)</f>
        <v>-31804675.469999999</v>
      </c>
      <c r="E47" s="24">
        <f t="shared" si="3"/>
        <v>136860492.53</v>
      </c>
      <c r="F47" s="24">
        <f>SUM(F48:F56)</f>
        <v>136860492.53</v>
      </c>
      <c r="G47" s="24">
        <f>SUM(G48:G56)</f>
        <v>121360758.92000002</v>
      </c>
      <c r="H47" s="24">
        <f t="shared" si="1"/>
        <v>0</v>
      </c>
    </row>
    <row r="48" spans="2:8" x14ac:dyDescent="0.2">
      <c r="B48" s="30" t="s">
        <v>54</v>
      </c>
      <c r="C48" s="26">
        <v>15474967</v>
      </c>
      <c r="D48" s="27">
        <v>-6752983.9299999997</v>
      </c>
      <c r="E48" s="28">
        <f t="shared" si="3"/>
        <v>8721983.0700000003</v>
      </c>
      <c r="F48" s="26">
        <v>8721983.0700000003</v>
      </c>
      <c r="G48" s="26">
        <v>6319566.1699999999</v>
      </c>
      <c r="H48" s="29">
        <f t="shared" si="1"/>
        <v>0</v>
      </c>
    </row>
    <row r="49" spans="2:8" x14ac:dyDescent="0.2">
      <c r="B49" s="30" t="s">
        <v>55</v>
      </c>
      <c r="C49" s="26">
        <v>20000</v>
      </c>
      <c r="D49" s="27">
        <v>201071</v>
      </c>
      <c r="E49" s="28">
        <f t="shared" si="3"/>
        <v>221071</v>
      </c>
      <c r="F49" s="26">
        <v>221071</v>
      </c>
      <c r="G49" s="26">
        <v>21121</v>
      </c>
      <c r="H49" s="29">
        <f t="shared" si="1"/>
        <v>0</v>
      </c>
    </row>
    <row r="50" spans="2:8" x14ac:dyDescent="0.2">
      <c r="B50" s="30" t="s">
        <v>56</v>
      </c>
      <c r="C50" s="26">
        <v>181923</v>
      </c>
      <c r="D50" s="27">
        <v>2879198.15</v>
      </c>
      <c r="E50" s="28">
        <f t="shared" si="3"/>
        <v>3061121.15</v>
      </c>
      <c r="F50" s="26">
        <v>3061121.15</v>
      </c>
      <c r="G50" s="26">
        <v>468022.65</v>
      </c>
      <c r="H50" s="29">
        <f t="shared" si="1"/>
        <v>0</v>
      </c>
    </row>
    <row r="51" spans="2:8" x14ac:dyDescent="0.2">
      <c r="B51" s="30" t="s">
        <v>57</v>
      </c>
      <c r="C51" s="26">
        <v>17249753</v>
      </c>
      <c r="D51" s="27">
        <v>4780396.66</v>
      </c>
      <c r="E51" s="28">
        <f t="shared" si="3"/>
        <v>22030149.66</v>
      </c>
      <c r="F51" s="26">
        <v>22030149.66</v>
      </c>
      <c r="G51" s="26">
        <v>20016924.710000001</v>
      </c>
      <c r="H51" s="29">
        <f t="shared" si="1"/>
        <v>0</v>
      </c>
    </row>
    <row r="52" spans="2:8" x14ac:dyDescent="0.2">
      <c r="B52" s="30" t="s">
        <v>58</v>
      </c>
      <c r="C52" s="26">
        <v>0</v>
      </c>
      <c r="D52" s="27">
        <v>0</v>
      </c>
      <c r="E52" s="28">
        <f t="shared" si="3"/>
        <v>0</v>
      </c>
      <c r="F52" s="26">
        <v>0</v>
      </c>
      <c r="G52" s="26">
        <v>0</v>
      </c>
      <c r="H52" s="29">
        <f t="shared" si="1"/>
        <v>0</v>
      </c>
    </row>
    <row r="53" spans="2:8" x14ac:dyDescent="0.2">
      <c r="B53" s="30" t="s">
        <v>59</v>
      </c>
      <c r="C53" s="26">
        <v>128196025</v>
      </c>
      <c r="D53" s="27">
        <v>-29819179.449999999</v>
      </c>
      <c r="E53" s="28">
        <f t="shared" si="3"/>
        <v>98376845.549999997</v>
      </c>
      <c r="F53" s="26">
        <v>98376845.549999997</v>
      </c>
      <c r="G53" s="26">
        <v>92185214.310000002</v>
      </c>
      <c r="H53" s="29">
        <f t="shared" si="1"/>
        <v>0</v>
      </c>
    </row>
    <row r="54" spans="2:8" x14ac:dyDescent="0.2">
      <c r="B54" s="30" t="s">
        <v>60</v>
      </c>
      <c r="C54" s="26">
        <v>0</v>
      </c>
      <c r="D54" s="27">
        <v>0</v>
      </c>
      <c r="E54" s="28">
        <f t="shared" si="3"/>
        <v>0</v>
      </c>
      <c r="F54" s="26">
        <v>0</v>
      </c>
      <c r="G54" s="26">
        <v>0</v>
      </c>
      <c r="H54" s="29">
        <f t="shared" si="1"/>
        <v>0</v>
      </c>
    </row>
    <row r="55" spans="2:8" x14ac:dyDescent="0.2">
      <c r="B55" s="30" t="s">
        <v>61</v>
      </c>
      <c r="C55" s="26">
        <v>5000000</v>
      </c>
      <c r="D55" s="27">
        <v>-3586305.82</v>
      </c>
      <c r="E55" s="28">
        <f t="shared" si="3"/>
        <v>1413694.1800000002</v>
      </c>
      <c r="F55" s="26">
        <v>1413694.18</v>
      </c>
      <c r="G55" s="26">
        <v>1413694.18</v>
      </c>
      <c r="H55" s="29">
        <f t="shared" si="1"/>
        <v>0</v>
      </c>
    </row>
    <row r="56" spans="2:8" x14ac:dyDescent="0.2">
      <c r="B56" s="30" t="s">
        <v>62</v>
      </c>
      <c r="C56" s="26">
        <v>2542500</v>
      </c>
      <c r="D56" s="27">
        <v>493127.92</v>
      </c>
      <c r="E56" s="28">
        <f t="shared" si="3"/>
        <v>3035627.92</v>
      </c>
      <c r="F56" s="26">
        <v>3035627.92</v>
      </c>
      <c r="G56" s="26">
        <v>936215.9</v>
      </c>
      <c r="H56" s="29">
        <f t="shared" si="1"/>
        <v>0</v>
      </c>
    </row>
    <row r="57" spans="2:8" ht="20.100000000000001" customHeight="1" x14ac:dyDescent="0.2">
      <c r="B57" s="23" t="s">
        <v>63</v>
      </c>
      <c r="C57" s="24">
        <f>SUM(C58:C60)</f>
        <v>171065459</v>
      </c>
      <c r="D57" s="24">
        <f>SUM(D58:D60)</f>
        <v>141282370</v>
      </c>
      <c r="E57" s="24">
        <f t="shared" si="3"/>
        <v>312347829</v>
      </c>
      <c r="F57" s="24">
        <f>SUM(F58:F60)</f>
        <v>214864106</v>
      </c>
      <c r="G57" s="24">
        <f>SUM(G58:G60)</f>
        <v>204848114.21000001</v>
      </c>
      <c r="H57" s="24">
        <f t="shared" si="1"/>
        <v>97483723</v>
      </c>
    </row>
    <row r="58" spans="2:8" x14ac:dyDescent="0.2">
      <c r="B58" s="30" t="s">
        <v>64</v>
      </c>
      <c r="C58" s="26">
        <v>126047255</v>
      </c>
      <c r="D58" s="27">
        <v>122292609.84999999</v>
      </c>
      <c r="E58" s="28">
        <f t="shared" si="3"/>
        <v>248339864.84999999</v>
      </c>
      <c r="F58" s="26">
        <v>150856141.84999999</v>
      </c>
      <c r="G58" s="26">
        <v>142898109.09</v>
      </c>
      <c r="H58" s="29">
        <f t="shared" si="1"/>
        <v>97483723</v>
      </c>
    </row>
    <row r="59" spans="2:8" x14ac:dyDescent="0.2">
      <c r="B59" s="30" t="s">
        <v>65</v>
      </c>
      <c r="C59" s="26">
        <v>45018204</v>
      </c>
      <c r="D59" s="27">
        <v>18989760.149999999</v>
      </c>
      <c r="E59" s="28">
        <f t="shared" si="3"/>
        <v>64007964.149999999</v>
      </c>
      <c r="F59" s="26">
        <v>64007964.149999999</v>
      </c>
      <c r="G59" s="26">
        <v>61950005.119999997</v>
      </c>
      <c r="H59" s="28">
        <f t="shared" si="1"/>
        <v>0</v>
      </c>
    </row>
    <row r="60" spans="2:8" x14ac:dyDescent="0.2">
      <c r="B60" s="30" t="s">
        <v>66</v>
      </c>
      <c r="C60" s="26">
        <v>0</v>
      </c>
      <c r="D60" s="27">
        <v>0</v>
      </c>
      <c r="E60" s="28">
        <f t="shared" si="3"/>
        <v>0</v>
      </c>
      <c r="F60" s="26">
        <v>0</v>
      </c>
      <c r="G60" s="26">
        <v>0</v>
      </c>
      <c r="H60" s="28">
        <f t="shared" si="1"/>
        <v>0</v>
      </c>
    </row>
    <row r="61" spans="2:8" ht="20.100000000000001" customHeight="1" x14ac:dyDescent="0.2">
      <c r="B61" s="31" t="s">
        <v>67</v>
      </c>
      <c r="C61" s="24">
        <f>SUM(C62:C68)</f>
        <v>0</v>
      </c>
      <c r="D61" s="37">
        <f>SUM(D62:D68)</f>
        <v>0</v>
      </c>
      <c r="E61" s="37">
        <f t="shared" si="3"/>
        <v>0</v>
      </c>
      <c r="F61" s="24">
        <f>SUM(F62:F68)</f>
        <v>0</v>
      </c>
      <c r="G61" s="24">
        <f>SUM(G62:G68)</f>
        <v>0</v>
      </c>
      <c r="H61" s="37">
        <f t="shared" si="1"/>
        <v>0</v>
      </c>
    </row>
    <row r="62" spans="2:8" ht="12" customHeight="1" x14ac:dyDescent="0.2">
      <c r="B62" s="30" t="s">
        <v>68</v>
      </c>
      <c r="C62" s="26">
        <v>0</v>
      </c>
      <c r="D62" s="27">
        <v>0</v>
      </c>
      <c r="E62" s="28">
        <f t="shared" si="3"/>
        <v>0</v>
      </c>
      <c r="F62" s="26">
        <v>0</v>
      </c>
      <c r="G62" s="26">
        <v>0</v>
      </c>
      <c r="H62" s="28">
        <f t="shared" si="1"/>
        <v>0</v>
      </c>
    </row>
    <row r="63" spans="2:8" ht="12" customHeight="1" x14ac:dyDescent="0.2">
      <c r="B63" s="30" t="s">
        <v>69</v>
      </c>
      <c r="C63" s="26">
        <v>0</v>
      </c>
      <c r="D63" s="27">
        <v>0</v>
      </c>
      <c r="E63" s="28">
        <f t="shared" si="3"/>
        <v>0</v>
      </c>
      <c r="F63" s="26">
        <v>0</v>
      </c>
      <c r="G63" s="26">
        <v>0</v>
      </c>
      <c r="H63" s="28">
        <f t="shared" si="1"/>
        <v>0</v>
      </c>
    </row>
    <row r="64" spans="2:8" ht="12" customHeight="1" x14ac:dyDescent="0.2">
      <c r="B64" s="30" t="s">
        <v>70</v>
      </c>
      <c r="C64" s="26">
        <v>0</v>
      </c>
      <c r="D64" s="27">
        <v>0</v>
      </c>
      <c r="E64" s="28">
        <f t="shared" si="3"/>
        <v>0</v>
      </c>
      <c r="F64" s="26">
        <v>0</v>
      </c>
      <c r="G64" s="26">
        <v>0</v>
      </c>
      <c r="H64" s="28">
        <f t="shared" si="1"/>
        <v>0</v>
      </c>
    </row>
    <row r="65" spans="2:8" ht="12" customHeight="1" x14ac:dyDescent="0.2">
      <c r="B65" s="30" t="s">
        <v>71</v>
      </c>
      <c r="C65" s="26">
        <v>0</v>
      </c>
      <c r="D65" s="27">
        <v>0</v>
      </c>
      <c r="E65" s="28">
        <f t="shared" si="3"/>
        <v>0</v>
      </c>
      <c r="F65" s="26">
        <v>0</v>
      </c>
      <c r="G65" s="26">
        <v>0</v>
      </c>
      <c r="H65" s="28">
        <f t="shared" si="1"/>
        <v>0</v>
      </c>
    </row>
    <row r="66" spans="2:8" ht="12" customHeight="1" x14ac:dyDescent="0.2">
      <c r="B66" s="30" t="s">
        <v>72</v>
      </c>
      <c r="C66" s="26">
        <v>0</v>
      </c>
      <c r="D66" s="27">
        <v>0</v>
      </c>
      <c r="E66" s="28">
        <f t="shared" si="3"/>
        <v>0</v>
      </c>
      <c r="F66" s="26">
        <v>0</v>
      </c>
      <c r="G66" s="26">
        <v>0</v>
      </c>
      <c r="H66" s="28">
        <f t="shared" si="1"/>
        <v>0</v>
      </c>
    </row>
    <row r="67" spans="2:8" ht="12" customHeight="1" x14ac:dyDescent="0.2">
      <c r="B67" s="30" t="s">
        <v>73</v>
      </c>
      <c r="C67" s="26">
        <v>0</v>
      </c>
      <c r="D67" s="27">
        <v>0</v>
      </c>
      <c r="E67" s="28">
        <f t="shared" si="3"/>
        <v>0</v>
      </c>
      <c r="F67" s="26">
        <v>0</v>
      </c>
      <c r="G67" s="26">
        <v>0</v>
      </c>
      <c r="H67" s="28">
        <f t="shared" si="1"/>
        <v>0</v>
      </c>
    </row>
    <row r="68" spans="2:8" ht="12" customHeight="1" x14ac:dyDescent="0.2">
      <c r="B68" s="30" t="s">
        <v>74</v>
      </c>
      <c r="C68" s="26">
        <v>0</v>
      </c>
      <c r="D68" s="27">
        <v>0</v>
      </c>
      <c r="E68" s="28">
        <f t="shared" si="3"/>
        <v>0</v>
      </c>
      <c r="F68" s="26">
        <v>0</v>
      </c>
      <c r="G68" s="26">
        <v>0</v>
      </c>
      <c r="H68" s="28">
        <f t="shared" si="1"/>
        <v>0</v>
      </c>
    </row>
    <row r="69" spans="2:8" ht="20.100000000000001" customHeight="1" x14ac:dyDescent="0.2">
      <c r="B69" s="31" t="s">
        <v>75</v>
      </c>
      <c r="C69" s="24">
        <f>SUM(C70:C72)</f>
        <v>0</v>
      </c>
      <c r="D69" s="37">
        <f>SUM(D70:D72)</f>
        <v>0</v>
      </c>
      <c r="E69" s="37">
        <f t="shared" si="3"/>
        <v>0</v>
      </c>
      <c r="F69" s="24">
        <f>SUM(F70:F72)</f>
        <v>0</v>
      </c>
      <c r="G69" s="37">
        <f>SUM(G70:G72)</f>
        <v>0</v>
      </c>
      <c r="H69" s="37">
        <f t="shared" si="1"/>
        <v>0</v>
      </c>
    </row>
    <row r="70" spans="2:8" x14ac:dyDescent="0.2">
      <c r="B70" s="25" t="s">
        <v>76</v>
      </c>
      <c r="C70" s="26">
        <v>0</v>
      </c>
      <c r="D70" s="27">
        <v>0</v>
      </c>
      <c r="E70" s="28">
        <f t="shared" si="3"/>
        <v>0</v>
      </c>
      <c r="F70" s="26">
        <v>0</v>
      </c>
      <c r="G70" s="27">
        <v>0</v>
      </c>
      <c r="H70" s="28">
        <f t="shared" si="1"/>
        <v>0</v>
      </c>
    </row>
    <row r="71" spans="2:8" x14ac:dyDescent="0.2">
      <c r="B71" s="25" t="s">
        <v>77</v>
      </c>
      <c r="C71" s="26">
        <v>0</v>
      </c>
      <c r="D71" s="27">
        <v>0</v>
      </c>
      <c r="E71" s="28">
        <f t="shared" si="3"/>
        <v>0</v>
      </c>
      <c r="F71" s="26">
        <v>0</v>
      </c>
      <c r="G71" s="27">
        <v>0</v>
      </c>
      <c r="H71" s="28">
        <f t="shared" si="1"/>
        <v>0</v>
      </c>
    </row>
    <row r="72" spans="2:8" x14ac:dyDescent="0.2">
      <c r="B72" s="25" t="s">
        <v>78</v>
      </c>
      <c r="C72" s="26">
        <v>0</v>
      </c>
      <c r="D72" s="27">
        <v>0</v>
      </c>
      <c r="E72" s="28">
        <f t="shared" si="3"/>
        <v>0</v>
      </c>
      <c r="F72" s="26">
        <v>0</v>
      </c>
      <c r="G72" s="27">
        <v>0</v>
      </c>
      <c r="H72" s="28">
        <f t="shared" si="1"/>
        <v>0</v>
      </c>
    </row>
    <row r="73" spans="2:8" ht="20.100000000000001" customHeight="1" x14ac:dyDescent="0.2">
      <c r="B73" s="23" t="s">
        <v>79</v>
      </c>
      <c r="C73" s="24">
        <f>SUM(C74:C80)</f>
        <v>12000000</v>
      </c>
      <c r="D73" s="37">
        <f>SUM(D74:D80)</f>
        <v>-5753111.1699999999</v>
      </c>
      <c r="E73" s="37">
        <f t="shared" si="3"/>
        <v>6246888.8300000001</v>
      </c>
      <c r="F73" s="24">
        <f>SUM(F74:F80)</f>
        <v>6246888.8300000001</v>
      </c>
      <c r="G73" s="37">
        <f>SUM(G74:G80)</f>
        <v>6246888.8300000001</v>
      </c>
      <c r="H73" s="37">
        <f t="shared" ref="H73:H81" si="4">E73-F73</f>
        <v>0</v>
      </c>
    </row>
    <row r="74" spans="2:8" x14ac:dyDescent="0.2">
      <c r="B74" s="30" t="s">
        <v>80</v>
      </c>
      <c r="C74" s="26">
        <v>0</v>
      </c>
      <c r="D74" s="27">
        <v>0</v>
      </c>
      <c r="E74" s="28">
        <f t="shared" si="3"/>
        <v>0</v>
      </c>
      <c r="F74" s="26">
        <v>0</v>
      </c>
      <c r="G74" s="27">
        <v>0</v>
      </c>
      <c r="H74" s="28">
        <f t="shared" si="4"/>
        <v>0</v>
      </c>
    </row>
    <row r="75" spans="2:8" x14ac:dyDescent="0.2">
      <c r="B75" s="30" t="s">
        <v>81</v>
      </c>
      <c r="C75" s="26">
        <v>0</v>
      </c>
      <c r="D75" s="27">
        <v>0</v>
      </c>
      <c r="E75" s="28">
        <f t="shared" si="3"/>
        <v>0</v>
      </c>
      <c r="F75" s="26">
        <v>0</v>
      </c>
      <c r="G75" s="27">
        <v>0</v>
      </c>
      <c r="H75" s="28">
        <f t="shared" si="4"/>
        <v>0</v>
      </c>
    </row>
    <row r="76" spans="2:8" x14ac:dyDescent="0.2">
      <c r="B76" s="30" t="s">
        <v>82</v>
      </c>
      <c r="C76" s="26">
        <v>0</v>
      </c>
      <c r="D76" s="27">
        <v>0</v>
      </c>
      <c r="E76" s="28">
        <f t="shared" si="3"/>
        <v>0</v>
      </c>
      <c r="F76" s="26">
        <v>0</v>
      </c>
      <c r="G76" s="27">
        <v>0</v>
      </c>
      <c r="H76" s="28">
        <f t="shared" si="4"/>
        <v>0</v>
      </c>
    </row>
    <row r="77" spans="2:8" x14ac:dyDescent="0.2">
      <c r="B77" s="30" t="s">
        <v>83</v>
      </c>
      <c r="C77" s="26">
        <v>0</v>
      </c>
      <c r="D77" s="27">
        <v>0</v>
      </c>
      <c r="E77" s="28">
        <f t="shared" si="3"/>
        <v>0</v>
      </c>
      <c r="F77" s="26">
        <v>0</v>
      </c>
      <c r="G77" s="27">
        <v>0</v>
      </c>
      <c r="H77" s="28">
        <f t="shared" si="4"/>
        <v>0</v>
      </c>
    </row>
    <row r="78" spans="2:8" x14ac:dyDescent="0.2">
      <c r="B78" s="30" t="s">
        <v>84</v>
      </c>
      <c r="C78" s="26">
        <v>0</v>
      </c>
      <c r="D78" s="27">
        <v>0</v>
      </c>
      <c r="E78" s="28">
        <f t="shared" si="3"/>
        <v>0</v>
      </c>
      <c r="F78" s="26">
        <v>0</v>
      </c>
      <c r="G78" s="27">
        <v>0</v>
      </c>
      <c r="H78" s="28">
        <f t="shared" si="4"/>
        <v>0</v>
      </c>
    </row>
    <row r="79" spans="2:8" x14ac:dyDescent="0.2">
      <c r="B79" s="30" t="s">
        <v>85</v>
      </c>
      <c r="C79" s="26">
        <v>0</v>
      </c>
      <c r="D79" s="27">
        <v>0</v>
      </c>
      <c r="E79" s="28">
        <f t="shared" si="3"/>
        <v>0</v>
      </c>
      <c r="F79" s="26">
        <v>0</v>
      </c>
      <c r="G79" s="27">
        <v>0</v>
      </c>
      <c r="H79" s="28">
        <f t="shared" si="4"/>
        <v>0</v>
      </c>
    </row>
    <row r="80" spans="2:8" ht="12" customHeight="1" thickBot="1" x14ac:dyDescent="0.25">
      <c r="B80" s="32" t="s">
        <v>86</v>
      </c>
      <c r="C80" s="26">
        <v>12000000</v>
      </c>
      <c r="D80" s="27">
        <v>-5753111.1699999999</v>
      </c>
      <c r="E80" s="28">
        <f>+C80+D80</f>
        <v>6246888.8300000001</v>
      </c>
      <c r="F80" s="26">
        <v>6246888.8300000001</v>
      </c>
      <c r="G80" s="27">
        <v>6246888.8300000001</v>
      </c>
      <c r="H80" s="28">
        <f t="shared" si="4"/>
        <v>0</v>
      </c>
    </row>
    <row r="81" spans="2:8" ht="12.75" thickBot="1" x14ac:dyDescent="0.25">
      <c r="B81" s="38" t="s">
        <v>87</v>
      </c>
      <c r="C81" s="39">
        <f>SUM(C73,C69,C61,C57,C47,C27,C37,C17,C9)</f>
        <v>1671692532</v>
      </c>
      <c r="D81" s="39">
        <f>SUM(D73,D69,D61,D57,D47,D37,D27,D17,D9)</f>
        <v>169374408.59000003</v>
      </c>
      <c r="E81" s="39">
        <f>C81+D81</f>
        <v>1841066940.5900002</v>
      </c>
      <c r="F81" s="39">
        <f>SUM(F73,F69,F61,F57,F47,F37,F17,F27,F9)</f>
        <v>1743583217.5899997</v>
      </c>
      <c r="G81" s="39">
        <f>SUM(G73,G69,G61,G57,G47,G37,G27,G17,G9)</f>
        <v>1692390897.8499999</v>
      </c>
      <c r="H81" s="39">
        <f t="shared" si="4"/>
        <v>97483723.000000477</v>
      </c>
    </row>
    <row r="83" spans="2:8" s="41" customFormat="1" x14ac:dyDescent="0.2">
      <c r="B83" s="40" t="s">
        <v>88</v>
      </c>
    </row>
    <row r="84" spans="2:8" s="41" customFormat="1" x14ac:dyDescent="0.2"/>
    <row r="85" spans="2:8" s="41" customFormat="1" x14ac:dyDescent="0.2"/>
    <row r="86" spans="2:8" s="41" customFormat="1" x14ac:dyDescent="0.2"/>
    <row r="87" spans="2:8" s="41" customFormat="1" x14ac:dyDescent="0.2"/>
    <row r="88" spans="2:8" s="41" customFormat="1" x14ac:dyDescent="0.2"/>
    <row r="89" spans="2:8" s="41" customFormat="1" x14ac:dyDescent="0.2"/>
    <row r="90" spans="2:8" s="41" customFormat="1" x14ac:dyDescent="0.2"/>
    <row r="91" spans="2:8" s="41" customFormat="1" x14ac:dyDescent="0.2"/>
    <row r="92" spans="2:8" s="41" customFormat="1" x14ac:dyDescent="0.2"/>
    <row r="93" spans="2:8" s="41" customFormat="1" x14ac:dyDescent="0.2"/>
    <row r="94" spans="2:8" s="41" customFormat="1" x14ac:dyDescent="0.2"/>
    <row r="95" spans="2:8" s="41" customFormat="1" x14ac:dyDescent="0.2"/>
    <row r="96" spans="2:8" s="41" customFormat="1" x14ac:dyDescent="0.2"/>
    <row r="97" s="41" customFormat="1" x14ac:dyDescent="0.2"/>
    <row r="98" s="41" customFormat="1" x14ac:dyDescent="0.2"/>
    <row r="99" s="41" customFormat="1" x14ac:dyDescent="0.2"/>
    <row r="100" s="41" customFormat="1" x14ac:dyDescent="0.2"/>
    <row r="101" s="41" customFormat="1" x14ac:dyDescent="0.2"/>
    <row r="102" s="41" customFormat="1" x14ac:dyDescent="0.2"/>
    <row r="103" s="41" customFormat="1" x14ac:dyDescent="0.2"/>
    <row r="104" s="41" customFormat="1" x14ac:dyDescent="0.2"/>
    <row r="105" s="41" customFormat="1" x14ac:dyDescent="0.2"/>
    <row r="106" s="41" customFormat="1" x14ac:dyDescent="0.2"/>
    <row r="107" s="41" customFormat="1" x14ac:dyDescent="0.2"/>
    <row r="108" s="41" customFormat="1" x14ac:dyDescent="0.2"/>
    <row r="109" s="41" customFormat="1" x14ac:dyDescent="0.2"/>
    <row r="110" s="41" customFormat="1" x14ac:dyDescent="0.2"/>
    <row r="111" s="41" customFormat="1" x14ac:dyDescent="0.2"/>
    <row r="112" s="41" customFormat="1" x14ac:dyDescent="0.2"/>
    <row r="113" s="41" customFormat="1" x14ac:dyDescent="0.2"/>
    <row r="114" s="41" customFormat="1" x14ac:dyDescent="0.2"/>
    <row r="115" s="41" customFormat="1" x14ac:dyDescent="0.2"/>
    <row r="116" s="41" customFormat="1" x14ac:dyDescent="0.2"/>
    <row r="117" s="41" customFormat="1" x14ac:dyDescent="0.2"/>
    <row r="118" s="41" customFormat="1" x14ac:dyDescent="0.2"/>
    <row r="119" s="41" customFormat="1" x14ac:dyDescent="0.2"/>
    <row r="120" s="41" customFormat="1" x14ac:dyDescent="0.2"/>
    <row r="121" s="41" customFormat="1" x14ac:dyDescent="0.2"/>
    <row r="122" s="41" customFormat="1" x14ac:dyDescent="0.2"/>
    <row r="123" s="41" customFormat="1" x14ac:dyDescent="0.2"/>
    <row r="124" s="41" customFormat="1" x14ac:dyDescent="0.2"/>
    <row r="125" s="41" customFormat="1" x14ac:dyDescent="0.2"/>
    <row r="126" s="41" customFormat="1" x14ac:dyDescent="0.2"/>
    <row r="127" s="41" customFormat="1" x14ac:dyDescent="0.2"/>
    <row r="128" s="41" customFormat="1" x14ac:dyDescent="0.2"/>
    <row r="129" s="41" customFormat="1" x14ac:dyDescent="0.2"/>
    <row r="130" s="41" customFormat="1" x14ac:dyDescent="0.2"/>
    <row r="131" s="41" customFormat="1" x14ac:dyDescent="0.2"/>
    <row r="132" s="41" customFormat="1" x14ac:dyDescent="0.2"/>
    <row r="133" s="41" customFormat="1" x14ac:dyDescent="0.2"/>
    <row r="134" s="41" customFormat="1" x14ac:dyDescent="0.2"/>
    <row r="135" s="41" customFormat="1" x14ac:dyDescent="0.2"/>
    <row r="136" s="41" customFormat="1" x14ac:dyDescent="0.2"/>
    <row r="137" s="41" customFormat="1" x14ac:dyDescent="0.2"/>
    <row r="138" s="41" customFormat="1" x14ac:dyDescent="0.2"/>
    <row r="139" s="41" customFormat="1" x14ac:dyDescent="0.2"/>
    <row r="140" s="41" customFormat="1" x14ac:dyDescent="0.2"/>
    <row r="141" s="41" customFormat="1" x14ac:dyDescent="0.2"/>
    <row r="142" s="41" customFormat="1" x14ac:dyDescent="0.2"/>
    <row r="143" s="41" customFormat="1" x14ac:dyDescent="0.2"/>
    <row r="144" s="41" customFormat="1" x14ac:dyDescent="0.2"/>
    <row r="145" s="41" customFormat="1" x14ac:dyDescent="0.2"/>
    <row r="146" s="41" customFormat="1" x14ac:dyDescent="0.2"/>
    <row r="147" s="41" customFormat="1" x14ac:dyDescent="0.2"/>
    <row r="148" s="41" customFormat="1" x14ac:dyDescent="0.2"/>
    <row r="149" s="41" customFormat="1" x14ac:dyDescent="0.2"/>
    <row r="150" s="41" customFormat="1" x14ac:dyDescent="0.2"/>
    <row r="151" s="41" customFormat="1" x14ac:dyDescent="0.2"/>
    <row r="152" s="41" customFormat="1" x14ac:dyDescent="0.2"/>
    <row r="153" s="41" customFormat="1" x14ac:dyDescent="0.2"/>
    <row r="154" s="41" customFormat="1" x14ac:dyDescent="0.2"/>
    <row r="155" s="41" customFormat="1" x14ac:dyDescent="0.2"/>
    <row r="156" s="41" customFormat="1" x14ac:dyDescent="0.2"/>
    <row r="157" s="41" customFormat="1" x14ac:dyDescent="0.2"/>
    <row r="158" s="41" customFormat="1" x14ac:dyDescent="0.2"/>
    <row r="159" s="41" customFormat="1" x14ac:dyDescent="0.2"/>
    <row r="160" s="41" customFormat="1" x14ac:dyDescent="0.2"/>
    <row r="161" s="41" customFormat="1" x14ac:dyDescent="0.2"/>
    <row r="162" s="41" customFormat="1" x14ac:dyDescent="0.2"/>
    <row r="163" s="41" customFormat="1" x14ac:dyDescent="0.2"/>
    <row r="164" s="41" customFormat="1" x14ac:dyDescent="0.2"/>
    <row r="165" s="41" customFormat="1" x14ac:dyDescent="0.2"/>
    <row r="166" s="41" customFormat="1" x14ac:dyDescent="0.2"/>
    <row r="167" s="41" customFormat="1" x14ac:dyDescent="0.2"/>
    <row r="168" s="41" customFormat="1" x14ac:dyDescent="0.2"/>
    <row r="169" s="41" customFormat="1" x14ac:dyDescent="0.2"/>
    <row r="170" s="41" customFormat="1" x14ac:dyDescent="0.2"/>
    <row r="171" s="41" customFormat="1" x14ac:dyDescent="0.2"/>
    <row r="172" s="41" customFormat="1" x14ac:dyDescent="0.2"/>
    <row r="173" s="41" customFormat="1" x14ac:dyDescent="0.2"/>
    <row r="174" s="41" customFormat="1" x14ac:dyDescent="0.2"/>
    <row r="175" s="41" customFormat="1" x14ac:dyDescent="0.2"/>
    <row r="176" s="41" customFormat="1" x14ac:dyDescent="0.2"/>
    <row r="177" s="41" customFormat="1" x14ac:dyDescent="0.2"/>
    <row r="178" s="41" customFormat="1" x14ac:dyDescent="0.2"/>
    <row r="179" s="41" customFormat="1" x14ac:dyDescent="0.2"/>
    <row r="180" s="41" customFormat="1" x14ac:dyDescent="0.2"/>
    <row r="181" s="41" customFormat="1" x14ac:dyDescent="0.2"/>
    <row r="182" s="41" customFormat="1" x14ac:dyDescent="0.2"/>
    <row r="183" s="41" customFormat="1" x14ac:dyDescent="0.2"/>
    <row r="184" s="41" customFormat="1" x14ac:dyDescent="0.2"/>
    <row r="185" s="41" customFormat="1" x14ac:dyDescent="0.2"/>
    <row r="186" s="41" customFormat="1" x14ac:dyDescent="0.2"/>
    <row r="187" s="41" customFormat="1" x14ac:dyDescent="0.2"/>
    <row r="188" s="41" customFormat="1" x14ac:dyDescent="0.2"/>
    <row r="189" s="41" customFormat="1" x14ac:dyDescent="0.2"/>
    <row r="190" s="41" customFormat="1" x14ac:dyDescent="0.2"/>
    <row r="191" s="41" customFormat="1" x14ac:dyDescent="0.2"/>
    <row r="192" s="41" customFormat="1" x14ac:dyDescent="0.2"/>
    <row r="193" s="41" customFormat="1" x14ac:dyDescent="0.2"/>
    <row r="194" s="41" customFormat="1" x14ac:dyDescent="0.2"/>
    <row r="195" s="41" customFormat="1" x14ac:dyDescent="0.2"/>
    <row r="196" s="41" customFormat="1" x14ac:dyDescent="0.2"/>
    <row r="197" s="41" customFormat="1" x14ac:dyDescent="0.2"/>
    <row r="198" s="41" customFormat="1" x14ac:dyDescent="0.2"/>
    <row r="199" s="41" customFormat="1" x14ac:dyDescent="0.2"/>
    <row r="200" s="41" customFormat="1" x14ac:dyDescent="0.2"/>
    <row r="201" s="41" customFormat="1" x14ac:dyDescent="0.2"/>
    <row r="202" s="41" customFormat="1" x14ac:dyDescent="0.2"/>
    <row r="203" s="41" customFormat="1" x14ac:dyDescent="0.2"/>
    <row r="204" s="41" customFormat="1" x14ac:dyDescent="0.2"/>
    <row r="205" s="41" customFormat="1" x14ac:dyDescent="0.2"/>
  </sheetData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Jacqueline Velazquez Castillo</dc:creator>
  <cp:lastModifiedBy>Cecilia Jacqueline Velazquez Castillo</cp:lastModifiedBy>
  <cp:lastPrinted>2024-02-06T15:44:02Z</cp:lastPrinted>
  <dcterms:created xsi:type="dcterms:W3CDTF">2024-02-06T15:38:13Z</dcterms:created>
  <dcterms:modified xsi:type="dcterms:W3CDTF">2024-02-06T15:44:04Z</dcterms:modified>
</cp:coreProperties>
</file>