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licen\Desktop\2024 H\PRESUPUESTAL\"/>
    </mc:Choice>
  </mc:AlternateContent>
  <xr:revisionPtr revIDLastSave="0" documentId="13_ncr:1_{BC4D1147-B875-4BA9-B7F3-E5E93212AFC4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9040" windowHeight="15720" xr2:uid="{00000000-000D-0000-FFFF-FFFF00000000}"/>
  </bookViews>
  <sheets>
    <sheet name="EAEPE_COG" sheetId="1" r:id="rId1"/>
  </sheets>
  <definedNames>
    <definedName name="ANEXO">#REF!</definedName>
    <definedName name="_xlnm.Print_Area" localSheetId="0">EAEPE_COG!$A$1:$I$90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31" i="1"/>
  <c r="H30" i="1"/>
  <c r="H29" i="1"/>
  <c r="H28" i="1"/>
  <c r="H23" i="1"/>
  <c r="H22" i="1"/>
  <c r="H21" i="1"/>
  <c r="H20" i="1"/>
  <c r="H13" i="1"/>
  <c r="G17" i="1"/>
  <c r="F17" i="1"/>
  <c r="D17" i="1"/>
  <c r="C17" i="1"/>
  <c r="E17" i="1" s="1"/>
  <c r="G27" i="1"/>
  <c r="F27" i="1"/>
  <c r="E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E30" i="1"/>
  <c r="E29" i="1"/>
  <c r="E28" i="1"/>
  <c r="E26" i="1"/>
  <c r="H26" i="1" s="1"/>
  <c r="E25" i="1"/>
  <c r="H25" i="1" s="1"/>
  <c r="E24" i="1"/>
  <c r="H24" i="1" s="1"/>
  <c r="E23" i="1"/>
  <c r="E22" i="1"/>
  <c r="E21" i="1"/>
  <c r="E20" i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H37" i="1" l="1"/>
  <c r="E37" i="1"/>
  <c r="H27" i="1"/>
  <c r="H17" i="1"/>
  <c r="D81" i="1"/>
  <c r="F81" i="1"/>
  <c r="G81" i="1"/>
  <c r="E57" i="1"/>
  <c r="H57" i="1" s="1"/>
  <c r="E9" i="1"/>
  <c r="H9" i="1" s="1"/>
  <c r="C81" i="1"/>
  <c r="E81" i="1" s="1"/>
  <c r="E47" i="1"/>
  <c r="H47" i="1" s="1"/>
  <c r="H81" i="1" l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<sst xmlns="http://schemas.openxmlformats.org/spreadsheetml/2006/main" count="88" uniqueCount="88">
  <si>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</si>
  <si>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</si>
  <si>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</si>
  <si>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</si>
  <si>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</si>
  <si>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</si>
  <si>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</si>
  <si>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</si>
  <si>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</si>
  <si>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</si>
  <si>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</si>
  <si>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</si>
  <si>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</si>
  <si>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</si>
  <si>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</si>
  <si>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</si>
  <si>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</si>
  <si>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</si>
  <si>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</si>
  <si>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</si>
  <si>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</si>
  <si>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</si>
  <si>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</si>
  <si>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</si>
  <si>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</si>
  <si>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</si>
  <si>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</si>
  <si>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</si>
  <si>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</si>
  <si>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</si>
  <si>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</si>
  <si>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</si>
  <si>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</si>
  <si>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</si>
  <si>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</si>
  <si>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</si>
  <si>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</si>
  <si>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</si>
  <si>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</si>
  <si>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</si>
  <si>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</si>
  <si>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</si>
  <si>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</si>
  <si>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</si>
  <si>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</si>
  <si>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</si>
  <si>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</si>
  <si>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</si>
  <si>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</si>
  <si>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</si>
  <si>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</si>
  <si>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</si>
  <si>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</si>
  <si>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</si>
  <si>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</si>
  <si>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</si>
  <si>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</si>
  <si>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</si>
  <si>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</si>
  <si>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</si>
  <si>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</si>
  <si>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</si>
  <si>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</si>
  <si>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</si>
  <si>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</si>
  <si>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</si>
  <si>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</si>
  <si>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</si>
  <si>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</si>
  <si>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</si>
  <si>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</si>
  <si>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</si>
  <si>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</si>
  <si>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</si>
  <si>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</si>
  <si>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</si>
  <si>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</si>
  <si>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</si>
  <si>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</si>
  <si>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</si>
  <si>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</si>
  <si>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</si>
  <si>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</si>
  <si>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</si>
  <si>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</si>
  <si>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</si>
  <si>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1 de Enero al 31 de Diciembre de 2023</t>
  </si>
  <si>
    <t>JUNTA MUNICIPAL DE AGUA Y SANEAMIENTO DE MADERA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</si>
</sst>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topLeftCell="A63" zoomScale="80" zoomScaleNormal="80" workbookViewId="0">
      <selection activeCell="E97" sqref="E97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7.85546875" style="1" customWidth="1"/>
    <col min="4" max="4" width="16.7109375" style="1" customWidth="1"/>
    <col min="5" max="5" width="17.42578125" style="1" customWidth="1"/>
    <col min="6" max="6" width="16.42578125" style="1" customWidth="1"/>
    <col min="7" max="7" width="17.42578125" style="1" customWidth="1"/>
    <col min="8" max="8" width="18.85546875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87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86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4870592.3000000007</v>
      </c>
      <c r="D9" s="16">
        <f>SUM(D10:D16)</f>
        <v>-421973.92999999993</v>
      </c>
      <c r="E9" s="16">
        <f t="shared" ref="E9:E26" si="0">C9+D9</f>
        <v>4448618.370000001</v>
      </c>
      <c r="F9" s="16">
        <f>SUM(F10:F16)</f>
        <v>4437284.2700000005</v>
      </c>
      <c r="G9" s="16">
        <f>SUM(G10:G16)</f>
        <v>4437284.2700000005</v>
      </c>
      <c r="H9" s="16">
        <f t="shared" ref="H9:H40" si="1">E9-F9</f>
        <v>11334.100000000559</v>
      </c>
    </row>
    <row r="10" spans="2:9" ht="12" customHeight="1" x14ac:dyDescent="0.2">
      <c r="B10" s="11" t="s">
        <v>14</v>
      </c>
      <c r="C10" s="12">
        <v>2924475.11</v>
      </c>
      <c r="D10" s="13">
        <v>-263000</v>
      </c>
      <c r="E10" s="18">
        <f t="shared" si="0"/>
        <v>2661475.11</v>
      </c>
      <c r="F10" s="12">
        <v>2657613.6800000002</v>
      </c>
      <c r="G10" s="12">
        <v>2657613.6800000002</v>
      </c>
      <c r="H10" s="20">
        <f t="shared" si="1"/>
        <v>3861.429999999702</v>
      </c>
    </row>
    <row r="11" spans="2:9" ht="12" customHeight="1" x14ac:dyDescent="0.2">
      <c r="B11" s="11" t="s">
        <v>15</v>
      </c>
      <c r="C11" s="12">
        <v>89247.02</v>
      </c>
      <c r="D11" s="13">
        <v>-87689.17</v>
      </c>
      <c r="E11" s="18">
        <f t="shared" si="0"/>
        <v>1557.8500000000058</v>
      </c>
      <c r="F11" s="12">
        <v>0</v>
      </c>
      <c r="G11" s="12">
        <v>0</v>
      </c>
      <c r="H11" s="20">
        <f t="shared" si="1"/>
        <v>1557.8500000000058</v>
      </c>
    </row>
    <row r="12" spans="2:9" ht="12" customHeight="1" x14ac:dyDescent="0.2">
      <c r="B12" s="11" t="s">
        <v>16</v>
      </c>
      <c r="C12" s="12">
        <v>752844.45</v>
      </c>
      <c r="D12" s="13">
        <v>-404.36</v>
      </c>
      <c r="E12" s="18">
        <f t="shared" si="0"/>
        <v>752440.09</v>
      </c>
      <c r="F12" s="12">
        <v>751834.53</v>
      </c>
      <c r="G12" s="12">
        <v>751834.53</v>
      </c>
      <c r="H12" s="20">
        <f t="shared" si="1"/>
        <v>605.55999999993946</v>
      </c>
    </row>
    <row r="13" spans="2:9" ht="12" customHeight="1" x14ac:dyDescent="0.2">
      <c r="B13" s="11" t="s">
        <v>17</v>
      </c>
      <c r="C13" s="12">
        <v>876027.36</v>
      </c>
      <c r="D13" s="13">
        <v>-239719.9</v>
      </c>
      <c r="E13" s="18">
        <f>C13+D13</f>
        <v>636307.46</v>
      </c>
      <c r="F13" s="12">
        <v>633639.43000000005</v>
      </c>
      <c r="G13" s="12">
        <v>633639.43000000005</v>
      </c>
      <c r="H13" s="20">
        <f t="shared" si="1"/>
        <v>2668.0299999999115</v>
      </c>
    </row>
    <row r="14" spans="2:9" ht="12" customHeight="1" x14ac:dyDescent="0.2">
      <c r="B14" s="11" t="s">
        <v>18</v>
      </c>
      <c r="C14" s="12">
        <v>227998.36</v>
      </c>
      <c r="D14" s="13">
        <v>168839.5</v>
      </c>
      <c r="E14" s="18">
        <f t="shared" si="0"/>
        <v>396837.86</v>
      </c>
      <c r="F14" s="12">
        <v>394196.63</v>
      </c>
      <c r="G14" s="12">
        <v>394196.63</v>
      </c>
      <c r="H14" s="20">
        <f t="shared" si="1"/>
        <v>2641.2299999999814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2615984.91</v>
      </c>
      <c r="D17" s="16">
        <f>SUM(D18:D26)</f>
        <v>490573.93</v>
      </c>
      <c r="E17" s="16">
        <f t="shared" si="0"/>
        <v>3106558.8400000003</v>
      </c>
      <c r="F17" s="16">
        <f>SUM(F18:F26)</f>
        <v>2988460.03</v>
      </c>
      <c r="G17" s="16">
        <f>SUM(G18:G26)</f>
        <v>2896950.86</v>
      </c>
      <c r="H17" s="16">
        <f t="shared" si="1"/>
        <v>118098.81000000052</v>
      </c>
    </row>
    <row r="18" spans="2:8" ht="24" x14ac:dyDescent="0.2">
      <c r="B18" s="9" t="s">
        <v>22</v>
      </c>
      <c r="C18" s="12">
        <v>163993.54</v>
      </c>
      <c r="D18" s="13">
        <v>38900</v>
      </c>
      <c r="E18" s="18">
        <f t="shared" si="0"/>
        <v>202893.54</v>
      </c>
      <c r="F18" s="12">
        <v>174191.23</v>
      </c>
      <c r="G18" s="12">
        <v>158191.23000000001</v>
      </c>
      <c r="H18" s="20">
        <f t="shared" si="1"/>
        <v>28702.309999999998</v>
      </c>
    </row>
    <row r="19" spans="2:8" ht="12" customHeight="1" x14ac:dyDescent="0.2">
      <c r="B19" s="9" t="s">
        <v>23</v>
      </c>
      <c r="C19" s="12">
        <v>62000</v>
      </c>
      <c r="D19" s="13">
        <v>120250</v>
      </c>
      <c r="E19" s="18">
        <f t="shared" si="0"/>
        <v>182250</v>
      </c>
      <c r="F19" s="12">
        <v>158040.73000000001</v>
      </c>
      <c r="G19" s="12">
        <v>149243.51999999999</v>
      </c>
      <c r="H19" s="20">
        <f t="shared" si="1"/>
        <v>24209.26999999999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43000</v>
      </c>
      <c r="D22" s="13">
        <v>-21300</v>
      </c>
      <c r="E22" s="18">
        <f t="shared" si="0"/>
        <v>21700</v>
      </c>
      <c r="F22" s="12">
        <v>21177</v>
      </c>
      <c r="G22" s="12">
        <v>21177</v>
      </c>
      <c r="H22" s="20">
        <f t="shared" si="1"/>
        <v>523</v>
      </c>
    </row>
    <row r="23" spans="2:8" ht="12" customHeight="1" x14ac:dyDescent="0.2">
      <c r="B23" s="9" t="s">
        <v>27</v>
      </c>
      <c r="C23" s="12">
        <v>775000</v>
      </c>
      <c r="D23" s="13">
        <v>61000</v>
      </c>
      <c r="E23" s="18">
        <f t="shared" si="0"/>
        <v>836000</v>
      </c>
      <c r="F23" s="12">
        <v>788098.29</v>
      </c>
      <c r="G23" s="12">
        <v>766599.09</v>
      </c>
      <c r="H23" s="20">
        <f t="shared" si="1"/>
        <v>47901.709999999963</v>
      </c>
    </row>
    <row r="24" spans="2:8" ht="12" customHeight="1" x14ac:dyDescent="0.2">
      <c r="B24" s="9" t="s">
        <v>28</v>
      </c>
      <c r="C24" s="12">
        <v>65995</v>
      </c>
      <c r="D24" s="13">
        <v>66300</v>
      </c>
      <c r="E24" s="18">
        <f t="shared" si="0"/>
        <v>132295</v>
      </c>
      <c r="F24" s="12">
        <v>121833.15</v>
      </c>
      <c r="G24" s="12">
        <v>119183.44</v>
      </c>
      <c r="H24" s="20">
        <f t="shared" si="1"/>
        <v>10461.850000000006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1505996.37</v>
      </c>
      <c r="D26" s="13">
        <v>225423.93</v>
      </c>
      <c r="E26" s="18">
        <f t="shared" si="0"/>
        <v>1731420.3</v>
      </c>
      <c r="F26" s="12">
        <v>1725119.63</v>
      </c>
      <c r="G26" s="12">
        <v>1682556.58</v>
      </c>
      <c r="H26" s="20">
        <f t="shared" si="1"/>
        <v>6300.6700000001583</v>
      </c>
    </row>
    <row r="27" spans="2:8" ht="20.100000000000001" customHeight="1" x14ac:dyDescent="0.2">
      <c r="B27" s="6" t="s">
        <v>31</v>
      </c>
      <c r="C27" s="16">
        <f>SUM(C28:C36)</f>
        <v>3136136.86</v>
      </c>
      <c r="D27" s="16">
        <f>SUM(D28:D36)</f>
        <v>255340</v>
      </c>
      <c r="E27" s="16">
        <f>D27+C27</f>
        <v>3391476.86</v>
      </c>
      <c r="F27" s="16">
        <f>SUM(F28:F36)</f>
        <v>3217026.5300000003</v>
      </c>
      <c r="G27" s="16">
        <f>SUM(G28:G36)</f>
        <v>3215986.62</v>
      </c>
      <c r="H27" s="16">
        <f t="shared" si="1"/>
        <v>174450.32999999961</v>
      </c>
    </row>
    <row r="28" spans="2:8" x14ac:dyDescent="0.2">
      <c r="B28" s="9" t="s">
        <v>32</v>
      </c>
      <c r="C28" s="12">
        <v>1982055.27</v>
      </c>
      <c r="D28" s="13">
        <v>277040</v>
      </c>
      <c r="E28" s="18">
        <f t="shared" ref="E28:E36" si="2">C28+D28</f>
        <v>2259095.27</v>
      </c>
      <c r="F28" s="12">
        <v>2219881.81</v>
      </c>
      <c r="G28" s="12">
        <v>2219881.81</v>
      </c>
      <c r="H28" s="20">
        <f t="shared" si="1"/>
        <v>39213.459999999963</v>
      </c>
    </row>
    <row r="29" spans="2:8" x14ac:dyDescent="0.2">
      <c r="B29" s="9" t="s">
        <v>33</v>
      </c>
      <c r="C29" s="12">
        <v>0</v>
      </c>
      <c r="D29" s="13">
        <v>0</v>
      </c>
      <c r="E29" s="18">
        <f t="shared" si="2"/>
        <v>0</v>
      </c>
      <c r="F29" s="12">
        <v>0</v>
      </c>
      <c r="G29" s="12">
        <v>0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548621.39</v>
      </c>
      <c r="D30" s="13">
        <v>40700</v>
      </c>
      <c r="E30" s="18">
        <f t="shared" si="2"/>
        <v>589321.39</v>
      </c>
      <c r="F30" s="12">
        <v>489363.91</v>
      </c>
      <c r="G30" s="12">
        <v>489363.91</v>
      </c>
      <c r="H30" s="20">
        <f t="shared" si="1"/>
        <v>99957.48000000004</v>
      </c>
    </row>
    <row r="31" spans="2:8" x14ac:dyDescent="0.2">
      <c r="B31" s="9" t="s">
        <v>35</v>
      </c>
      <c r="C31" s="12">
        <v>137502.67000000001</v>
      </c>
      <c r="D31" s="13">
        <v>-25000</v>
      </c>
      <c r="E31" s="18">
        <f t="shared" si="2"/>
        <v>112502.67000000001</v>
      </c>
      <c r="F31" s="12">
        <v>102068.92</v>
      </c>
      <c r="G31" s="12">
        <v>102068.92</v>
      </c>
      <c r="H31" s="20">
        <f t="shared" si="1"/>
        <v>10433.750000000015</v>
      </c>
    </row>
    <row r="32" spans="2:8" ht="24" x14ac:dyDescent="0.2">
      <c r="B32" s="9" t="s">
        <v>36</v>
      </c>
      <c r="C32" s="12">
        <v>259123</v>
      </c>
      <c r="D32" s="13">
        <v>-83400</v>
      </c>
      <c r="E32" s="18">
        <f t="shared" si="2"/>
        <v>175723</v>
      </c>
      <c r="F32" s="12">
        <v>167549.16</v>
      </c>
      <c r="G32" s="12">
        <v>167549.16</v>
      </c>
      <c r="H32" s="20">
        <f t="shared" si="1"/>
        <v>8173.8399999999965</v>
      </c>
    </row>
    <row r="33" spans="2:8" x14ac:dyDescent="0.2">
      <c r="B33" s="9" t="s">
        <v>37</v>
      </c>
      <c r="C33" s="12">
        <v>45503</v>
      </c>
      <c r="D33" s="13">
        <v>30700</v>
      </c>
      <c r="E33" s="18">
        <f t="shared" si="2"/>
        <v>76203</v>
      </c>
      <c r="F33" s="12">
        <v>59962.720000000001</v>
      </c>
      <c r="G33" s="12">
        <v>58922.81</v>
      </c>
      <c r="H33" s="20">
        <f t="shared" si="1"/>
        <v>16240.279999999999</v>
      </c>
    </row>
    <row r="34" spans="2:8" x14ac:dyDescent="0.2">
      <c r="B34" s="9" t="s">
        <v>38</v>
      </c>
      <c r="C34" s="12">
        <v>75000</v>
      </c>
      <c r="D34" s="13">
        <v>-1000</v>
      </c>
      <c r="E34" s="18">
        <f t="shared" si="2"/>
        <v>74000</v>
      </c>
      <c r="F34" s="12">
        <v>73585.279999999999</v>
      </c>
      <c r="G34" s="12">
        <v>73585.279999999999</v>
      </c>
      <c r="H34" s="20">
        <f t="shared" si="1"/>
        <v>414.72000000000116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88331.53</v>
      </c>
      <c r="D36" s="13">
        <v>16300</v>
      </c>
      <c r="E36" s="18">
        <f t="shared" si="2"/>
        <v>104631.53</v>
      </c>
      <c r="F36" s="12">
        <v>104614.73</v>
      </c>
      <c r="G36" s="12">
        <v>104614.73</v>
      </c>
      <c r="H36" s="20">
        <f t="shared" si="1"/>
        <v>16.80000000000291</v>
      </c>
    </row>
    <row r="37" spans="2:8" ht="20.100000000000001" customHeight="1" x14ac:dyDescent="0.2">
      <c r="B37" s="7" t="s">
        <v>41</v>
      </c>
      <c r="C37" s="16">
        <f>SUM(C38:C46)</f>
        <v>577511.22</v>
      </c>
      <c r="D37" s="16">
        <f>SUM(D38:D46)</f>
        <v>48160</v>
      </c>
      <c r="E37" s="16">
        <f>C37+D37</f>
        <v>625671.22</v>
      </c>
      <c r="F37" s="16">
        <f>SUM(F38:F46)</f>
        <v>625609.26</v>
      </c>
      <c r="G37" s="16">
        <f>SUM(G38:G46)</f>
        <v>625609.26</v>
      </c>
      <c r="H37" s="16">
        <f t="shared" si="1"/>
        <v>61.959999999962747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577511.22</v>
      </c>
      <c r="D39" s="13">
        <v>48160</v>
      </c>
      <c r="E39" s="18">
        <f t="shared" si="3"/>
        <v>625671.22</v>
      </c>
      <c r="F39" s="12">
        <v>625609.26</v>
      </c>
      <c r="G39" s="12">
        <v>625609.26</v>
      </c>
      <c r="H39" s="20">
        <f t="shared" si="1"/>
        <v>61.959999999962747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350000</v>
      </c>
      <c r="D47" s="16">
        <f>SUM(D48:D56)</f>
        <v>666872.17000000004</v>
      </c>
      <c r="E47" s="16">
        <f t="shared" si="3"/>
        <v>1016872.17</v>
      </c>
      <c r="F47" s="16">
        <f>SUM(F48:F56)</f>
        <v>946943.31</v>
      </c>
      <c r="G47" s="16">
        <f>SUM(G48:G56)</f>
        <v>946943.31</v>
      </c>
      <c r="H47" s="16">
        <f t="shared" si="4"/>
        <v>69928.859999999986</v>
      </c>
    </row>
    <row r="48" spans="2:8" x14ac:dyDescent="0.2">
      <c r="B48" s="9" t="s">
        <v>52</v>
      </c>
      <c r="C48" s="12">
        <v>0</v>
      </c>
      <c r="D48" s="13">
        <v>79872.17</v>
      </c>
      <c r="E48" s="18">
        <f t="shared" si="3"/>
        <v>79872.17</v>
      </c>
      <c r="F48" s="12">
        <v>40900</v>
      </c>
      <c r="G48" s="12">
        <v>40900</v>
      </c>
      <c r="H48" s="20">
        <f t="shared" si="4"/>
        <v>38972.17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350000</v>
      </c>
      <c r="D55" s="13">
        <v>587000</v>
      </c>
      <c r="E55" s="18">
        <f t="shared" si="3"/>
        <v>937000</v>
      </c>
      <c r="F55" s="12">
        <v>906043.31</v>
      </c>
      <c r="G55" s="12">
        <v>906043.31</v>
      </c>
      <c r="H55" s="20">
        <f t="shared" si="4"/>
        <v>30956.689999999944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11550225.290000001</v>
      </c>
      <c r="D81" s="22">
        <f>SUM(D73,D69,D61,D57,D47,D37,D27,D17,D9)</f>
        <v>1038972.1700000002</v>
      </c>
      <c r="E81" s="22">
        <f>C81+D81</f>
        <v>12589197.460000001</v>
      </c>
      <c r="F81" s="22">
        <f>SUM(F73,F69,F61,F57,F47,F37,F17,F27,F9)</f>
        <v>12215323.4</v>
      </c>
      <c r="G81" s="22">
        <f>SUM(G73,G69,G61,G57,G47,G37,G27,G17,G9)</f>
        <v>12122774.32</v>
      </c>
      <c r="H81" s="22">
        <f t="shared" si="5"/>
        <v>373874.06000000052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ht="15" x14ac:dyDescent="0.25">
      <c r="B86"/>
    </row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PC01 JMAS</cp:lastModifiedBy>
  <cp:lastPrinted>2024-02-01T23:09:25Z</cp:lastPrinted>
  <dcterms:created xsi:type="dcterms:W3CDTF">2019-12-04T16:22:52Z</dcterms:created>
  <dcterms:modified xsi:type="dcterms:W3CDTF">2024-02-01T23:09:34Z</dcterms:modified>
</cp:coreProperties>
</file>