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24000" windowHeight="9630"/>
  </bookViews>
  <sheets>
    <sheet name="EAEPE_COG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9" i="1"/>
  <c r="H69" i="1" s="1"/>
  <c r="E61" i="1"/>
  <c r="H61" i="1" s="1"/>
  <c r="D81" i="1"/>
  <c r="E27" i="1"/>
  <c r="H27" i="1" s="1"/>
  <c r="E17" i="1"/>
  <c r="H17" i="1" s="1"/>
  <c r="E37" i="1"/>
  <c r="H37" i="1" s="1"/>
  <c r="G81" i="1"/>
  <c r="F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<sst xmlns="http://schemas.openxmlformats.org/spreadsheetml/2006/main" count="92" uniqueCount="92">
  <si>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</si>
  <si>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</si>
  <si>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</si>
  <si>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</si>
  <si>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</si>
  <si>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</si>
  <si>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</si>
  <si>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</si>
  <si>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</si>
  <si>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</si>
  <si>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</si>
  <si>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</si>
  <si>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</si>
  <si>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</si>
  <si>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</si>
  <si>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</si>
  <si>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</si>
  <si>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</si>
  <si>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</si>
  <si>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</si>
  <si>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</si>
  <si>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</si>
  <si>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</si>
  <si>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</si>
  <si>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</si>
  <si>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</si>
  <si>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</si>
  <si>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</si>
  <si>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</si>
  <si>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</si>
  <si>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</si>
  <si>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</si>
  <si>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</si>
  <si>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</si>
  <si>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</si>
  <si>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</si>
  <si>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</si>
  <si>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</si>
  <si>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</si>
  <si>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</si>
  <si>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</si>
  <si>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</si>
  <si>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</si>
  <si>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</si>
  <si>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</si>
  <si>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</si>
  <si>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</si>
  <si>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</si>
  <si>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</si>
  <si>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</si>
  <si>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</si>
  <si>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</si>
  <si>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</si>
  <si>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</si>
  <si>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</si>
  <si>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</si>
  <si>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</si>
  <si>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</si>
  <si>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</si>
  <si>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</si>
  <si>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</si>
  <si>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</si>
  <si>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</si>
  <si>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</si>
  <si>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</si>
  <si>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</si>
  <si>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</si>
  <si>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</si>
  <si>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</si>
  <si>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</si>
  <si>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</si>
  <si>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</si>
  <si>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</si>
  <si>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</si>
  <si>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</si>
  <si>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</si>
  <si>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</si>
  <si>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</si>
  <si>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</si>
  <si>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</si>
  <si>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</si>
  <si>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</si>
  <si>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</si>
  <si>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</si>
  <si>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</si>
  <si>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</si>
  <si>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TECNOLÓGICA DE CIUDAD JUÁREZ</t>
  </si>
  <si>
    <t>DR. ARIEL DÍAZ DE LEÓN HERRERA</t>
  </si>
  <si>
    <t>DIRECTOR DE ADMÓN Y FINANZAS</t>
  </si>
  <si>
    <t xml:space="preserve">      LIC. CARLOS ERNESTO ORTIZ VILLEGAS</t>
  </si>
  <si>
    <t xml:space="preserve">                                    R E C T O R </t>
  </si>
  <si>
    <t>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</si>
</sst>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0" xfId="0" applyFont="1" applyBorder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OG">
    <pageSetUpPr fitToPage="1"/>
  </sheetPr>
  <dimension ref="B1:I205"/>
  <sheetViews>
    <sheetView tabSelected="1" topLeftCell="A85" zoomScale="80" zoomScaleNormal="80" workbookViewId="0">
      <selection activeCell="B2" sqref="B2:H91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7.85546875" style="1" bestFit="1" customWidth="1"/>
    <col min="4" max="4" width="16.7109375" style="1" bestFit="1" customWidth="1"/>
    <col min="5" max="5" width="17.85546875" style="1" bestFit="1" customWidth="1"/>
    <col min="6" max="6" width="24.85546875" style="1" customWidth="1"/>
    <col min="7" max="7" width="18.140625" style="1" bestFit="1" customWidth="1"/>
    <col min="8" max="8" width="18.8554687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7" t="s">
        <v>86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ht="12.75" thickBot="1" x14ac:dyDescent="0.25">
      <c r="B5" s="33" t="s">
        <v>91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9" ht="24.75" thickBot="1" x14ac:dyDescent="0.25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9" ht="15.75" customHeight="1" thickBot="1" x14ac:dyDescent="0.25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228867137.86000001</v>
      </c>
      <c r="D9" s="16">
        <f>SUM(D10:D16)</f>
        <v>-4695337.0600000005</v>
      </c>
      <c r="E9" s="16">
        <f t="shared" ref="E9:E26" si="0">C9+D9</f>
        <v>224171800.80000001</v>
      </c>
      <c r="F9" s="16">
        <f>SUM(F10:F16)</f>
        <v>220764526.94999999</v>
      </c>
      <c r="G9" s="16">
        <f>SUM(G10:G16)</f>
        <v>220764526.96700001</v>
      </c>
      <c r="H9" s="16">
        <f t="shared" ref="H9:H40" si="1">E9-F9</f>
        <v>3407273.8500000238</v>
      </c>
    </row>
    <row r="10" spans="2:9" ht="12" customHeight="1" x14ac:dyDescent="0.2">
      <c r="B10" s="11" t="s">
        <v>14</v>
      </c>
      <c r="C10" s="12">
        <v>73663779.260000005</v>
      </c>
      <c r="D10" s="13">
        <v>-526206.29</v>
      </c>
      <c r="E10" s="18">
        <f t="shared" si="0"/>
        <v>73137572.969999999</v>
      </c>
      <c r="F10" s="12">
        <v>69730299.120000005</v>
      </c>
      <c r="G10" s="12">
        <v>69730299.120000005</v>
      </c>
      <c r="H10" s="20">
        <f t="shared" si="1"/>
        <v>3407273.849999994</v>
      </c>
    </row>
    <row r="11" spans="2:9" ht="12" customHeight="1" x14ac:dyDescent="0.2">
      <c r="B11" s="11" t="s">
        <v>15</v>
      </c>
      <c r="C11" s="12">
        <v>78380388.450000003</v>
      </c>
      <c r="D11" s="13">
        <v>-3874237.6</v>
      </c>
      <c r="E11" s="18">
        <f t="shared" si="0"/>
        <v>74506150.850000009</v>
      </c>
      <c r="F11" s="12">
        <v>74506150.849999994</v>
      </c>
      <c r="G11" s="12">
        <v>74506150.849999994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25669183.440000001</v>
      </c>
      <c r="D12" s="13">
        <v>94131</v>
      </c>
      <c r="E12" s="18">
        <f t="shared" si="0"/>
        <v>25763314.440000001</v>
      </c>
      <c r="F12" s="12">
        <v>25763314.440000001</v>
      </c>
      <c r="G12" s="12">
        <v>25763314.440000001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28256875.649999999</v>
      </c>
      <c r="D13" s="13">
        <v>0</v>
      </c>
      <c r="E13" s="18">
        <f>C13+D13</f>
        <v>28256875.649999999</v>
      </c>
      <c r="F13" s="12">
        <v>28256875.649999999</v>
      </c>
      <c r="G13" s="12">
        <v>28256875.649999999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15496911.060000001</v>
      </c>
      <c r="D14" s="13">
        <v>-274746.39</v>
      </c>
      <c r="E14" s="18">
        <f t="shared" si="0"/>
        <v>15222164.67</v>
      </c>
      <c r="F14" s="12">
        <v>15222164.67</v>
      </c>
      <c r="G14" s="12">
        <v>15222164.687000001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7400000</v>
      </c>
      <c r="D16" s="13">
        <v>-114277.78</v>
      </c>
      <c r="E16" s="18">
        <f t="shared" si="0"/>
        <v>7285722.2199999997</v>
      </c>
      <c r="F16" s="12">
        <v>7285722.2199999997</v>
      </c>
      <c r="G16" s="12">
        <v>7285722.2199999997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12879000</v>
      </c>
      <c r="D17" s="16">
        <f>SUM(D18:D26)</f>
        <v>23185.200000000244</v>
      </c>
      <c r="E17" s="16">
        <f t="shared" si="0"/>
        <v>12902185.200000001</v>
      </c>
      <c r="F17" s="16">
        <f>SUM(F18:F26)</f>
        <v>12131348.049999997</v>
      </c>
      <c r="G17" s="16">
        <f>SUM(G18:G26)</f>
        <v>12131348.049999997</v>
      </c>
      <c r="H17" s="16">
        <f t="shared" si="1"/>
        <v>770837.1500000041</v>
      </c>
    </row>
    <row r="18" spans="2:8" ht="24" x14ac:dyDescent="0.2">
      <c r="B18" s="9" t="s">
        <v>22</v>
      </c>
      <c r="C18" s="12">
        <v>5850000</v>
      </c>
      <c r="D18" s="13">
        <v>166983.81</v>
      </c>
      <c r="E18" s="18">
        <f t="shared" si="0"/>
        <v>6016983.8099999996</v>
      </c>
      <c r="F18" s="12">
        <v>6016983.8099999996</v>
      </c>
      <c r="G18" s="12">
        <v>6016983.8099999996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655000</v>
      </c>
      <c r="D19" s="13">
        <v>-617481.48</v>
      </c>
      <c r="E19" s="18">
        <f t="shared" si="0"/>
        <v>37518.520000000019</v>
      </c>
      <c r="F19" s="12">
        <v>37518.519999999997</v>
      </c>
      <c r="G19" s="12">
        <v>37518.519999999997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400000</v>
      </c>
      <c r="D20" s="13">
        <v>-265593.94</v>
      </c>
      <c r="E20" s="18">
        <f t="shared" si="0"/>
        <v>134406.06</v>
      </c>
      <c r="F20" s="12">
        <v>134406.06</v>
      </c>
      <c r="G20" s="12">
        <v>134406.06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2195000</v>
      </c>
      <c r="D21" s="13">
        <v>855422.17</v>
      </c>
      <c r="E21" s="18">
        <f t="shared" si="0"/>
        <v>3050422.17</v>
      </c>
      <c r="F21" s="12">
        <v>2279585.02</v>
      </c>
      <c r="G21" s="12">
        <v>2279585.02</v>
      </c>
      <c r="H21" s="20">
        <f t="shared" si="1"/>
        <v>770837.14999999991</v>
      </c>
    </row>
    <row r="22" spans="2:8" ht="12" customHeight="1" x14ac:dyDescent="0.2">
      <c r="B22" s="9" t="s">
        <v>26</v>
      </c>
      <c r="C22" s="12">
        <v>448000</v>
      </c>
      <c r="D22" s="13">
        <v>701375.78</v>
      </c>
      <c r="E22" s="18">
        <f t="shared" si="0"/>
        <v>1149375.78</v>
      </c>
      <c r="F22" s="12">
        <v>1149375.78</v>
      </c>
      <c r="G22" s="12">
        <v>1149375.78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740000</v>
      </c>
      <c r="D23" s="13">
        <v>169433.82</v>
      </c>
      <c r="E23" s="18">
        <f t="shared" si="0"/>
        <v>909433.82000000007</v>
      </c>
      <c r="F23" s="12">
        <v>909433.82</v>
      </c>
      <c r="G23" s="12">
        <v>909433.82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2041000</v>
      </c>
      <c r="D24" s="13">
        <v>-1457576.38</v>
      </c>
      <c r="E24" s="18">
        <f t="shared" si="0"/>
        <v>583423.62000000011</v>
      </c>
      <c r="F24" s="12">
        <v>583423.62</v>
      </c>
      <c r="G24" s="12">
        <v>583423.62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550000</v>
      </c>
      <c r="D26" s="13">
        <v>470621.42</v>
      </c>
      <c r="E26" s="18">
        <f t="shared" si="0"/>
        <v>1020621.4199999999</v>
      </c>
      <c r="F26" s="12">
        <v>1020621.42</v>
      </c>
      <c r="G26" s="12">
        <v>1020621.42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44328550</v>
      </c>
      <c r="D27" s="16">
        <f>SUM(D28:D36)</f>
        <v>9296142.7799999993</v>
      </c>
      <c r="E27" s="16">
        <f>D27+C27</f>
        <v>53624692.780000001</v>
      </c>
      <c r="F27" s="16">
        <f>SUM(F28:F36)</f>
        <v>51203495.120000005</v>
      </c>
      <c r="G27" s="16">
        <f>SUM(G28:G36)</f>
        <v>51203495.120000005</v>
      </c>
      <c r="H27" s="16">
        <f t="shared" si="1"/>
        <v>2421197.6599999964</v>
      </c>
    </row>
    <row r="28" spans="2:8" x14ac:dyDescent="0.2">
      <c r="B28" s="9" t="s">
        <v>32</v>
      </c>
      <c r="C28" s="12">
        <v>9870000</v>
      </c>
      <c r="D28" s="13">
        <v>812081.36</v>
      </c>
      <c r="E28" s="18">
        <f t="shared" ref="E28:E36" si="2">C28+D28</f>
        <v>10682081.359999999</v>
      </c>
      <c r="F28" s="12">
        <v>10682081.359999999</v>
      </c>
      <c r="G28" s="12">
        <v>10682081.359999999</v>
      </c>
      <c r="H28" s="20">
        <f t="shared" ref="H28:H36" si="3">E28-F28</f>
        <v>0</v>
      </c>
    </row>
    <row r="29" spans="2:8" x14ac:dyDescent="0.2">
      <c r="B29" s="9" t="s">
        <v>33</v>
      </c>
      <c r="C29" s="12">
        <v>6410000</v>
      </c>
      <c r="D29" s="13">
        <v>-2080653.05</v>
      </c>
      <c r="E29" s="18">
        <f t="shared" si="2"/>
        <v>4329346.95</v>
      </c>
      <c r="F29" s="12">
        <v>4329346.95</v>
      </c>
      <c r="G29" s="12">
        <v>4329346.95</v>
      </c>
      <c r="H29" s="20">
        <f t="shared" si="3"/>
        <v>0</v>
      </c>
    </row>
    <row r="30" spans="2:8" ht="12" customHeight="1" x14ac:dyDescent="0.2">
      <c r="B30" s="9" t="s">
        <v>34</v>
      </c>
      <c r="C30" s="12">
        <v>9684500</v>
      </c>
      <c r="D30" s="13">
        <v>-634963.04</v>
      </c>
      <c r="E30" s="18">
        <f t="shared" si="2"/>
        <v>9049536.9600000009</v>
      </c>
      <c r="F30" s="12">
        <v>7923699.2999999998</v>
      </c>
      <c r="G30" s="12">
        <v>7923699.2999999998</v>
      </c>
      <c r="H30" s="20">
        <f t="shared" si="3"/>
        <v>1125837.6600000011</v>
      </c>
    </row>
    <row r="31" spans="2:8" x14ac:dyDescent="0.2">
      <c r="B31" s="9" t="s">
        <v>35</v>
      </c>
      <c r="C31" s="12">
        <v>860000</v>
      </c>
      <c r="D31" s="13">
        <v>488755.63</v>
      </c>
      <c r="E31" s="18">
        <f t="shared" si="2"/>
        <v>1348755.63</v>
      </c>
      <c r="F31" s="12">
        <v>1348755.63</v>
      </c>
      <c r="G31" s="12">
        <v>1348755.63</v>
      </c>
      <c r="H31" s="20">
        <f t="shared" si="3"/>
        <v>0</v>
      </c>
    </row>
    <row r="32" spans="2:8" ht="24" x14ac:dyDescent="0.2">
      <c r="B32" s="9" t="s">
        <v>36</v>
      </c>
      <c r="C32" s="12">
        <v>12200000</v>
      </c>
      <c r="D32" s="13">
        <v>2879609.04</v>
      </c>
      <c r="E32" s="18">
        <f t="shared" si="2"/>
        <v>15079609.039999999</v>
      </c>
      <c r="F32" s="12">
        <v>13784249.039999999</v>
      </c>
      <c r="G32" s="12">
        <v>13784249.039999999</v>
      </c>
      <c r="H32" s="20">
        <f t="shared" si="3"/>
        <v>1295360</v>
      </c>
    </row>
    <row r="33" spans="2:8" x14ac:dyDescent="0.2">
      <c r="B33" s="9" t="s">
        <v>37</v>
      </c>
      <c r="C33" s="12">
        <v>409050</v>
      </c>
      <c r="D33" s="13">
        <v>420171.39</v>
      </c>
      <c r="E33" s="18">
        <f t="shared" si="2"/>
        <v>829221.39</v>
      </c>
      <c r="F33" s="12">
        <v>829221.39</v>
      </c>
      <c r="G33" s="12">
        <v>829221.39</v>
      </c>
      <c r="H33" s="20">
        <f t="shared" si="3"/>
        <v>0</v>
      </c>
    </row>
    <row r="34" spans="2:8" x14ac:dyDescent="0.2">
      <c r="B34" s="9" t="s">
        <v>38</v>
      </c>
      <c r="C34" s="12">
        <v>3875000</v>
      </c>
      <c r="D34" s="13">
        <v>-1829067.01</v>
      </c>
      <c r="E34" s="18">
        <f t="shared" si="2"/>
        <v>2045932.99</v>
      </c>
      <c r="F34" s="12">
        <v>2045932.99</v>
      </c>
      <c r="G34" s="12">
        <v>2045932.99</v>
      </c>
      <c r="H34" s="20">
        <f t="shared" si="3"/>
        <v>0</v>
      </c>
    </row>
    <row r="35" spans="2:8" x14ac:dyDescent="0.2">
      <c r="B35" s="9" t="s">
        <v>39</v>
      </c>
      <c r="C35" s="12">
        <v>970000</v>
      </c>
      <c r="D35" s="13">
        <v>310777.63</v>
      </c>
      <c r="E35" s="18">
        <f t="shared" si="2"/>
        <v>1280777.6299999999</v>
      </c>
      <c r="F35" s="12">
        <v>1280777.6299999999</v>
      </c>
      <c r="G35" s="12">
        <v>1280777.6299999999</v>
      </c>
      <c r="H35" s="20">
        <f t="shared" si="3"/>
        <v>0</v>
      </c>
    </row>
    <row r="36" spans="2:8" x14ac:dyDescent="0.2">
      <c r="B36" s="9" t="s">
        <v>40</v>
      </c>
      <c r="C36" s="12">
        <v>50000</v>
      </c>
      <c r="D36" s="13">
        <v>8929430.8300000001</v>
      </c>
      <c r="E36" s="18">
        <f t="shared" si="2"/>
        <v>8979430.8300000001</v>
      </c>
      <c r="F36" s="12">
        <v>8979430.8300000001</v>
      </c>
      <c r="G36" s="12">
        <v>8979430.8300000001</v>
      </c>
      <c r="H36" s="20">
        <f t="shared" si="3"/>
        <v>0</v>
      </c>
    </row>
    <row r="37" spans="2:8" ht="20.100000000000001" customHeight="1" x14ac:dyDescent="0.2">
      <c r="B37" s="7" t="s">
        <v>41</v>
      </c>
      <c r="C37" s="16">
        <f>SUM(C38:C46)</f>
        <v>10000000</v>
      </c>
      <c r="D37" s="16">
        <f>SUM(D38:D46)</f>
        <v>-850802.25</v>
      </c>
      <c r="E37" s="16">
        <f>C37+D37</f>
        <v>9149197.75</v>
      </c>
      <c r="F37" s="16">
        <f>SUM(F38:F46)</f>
        <v>9149197.75</v>
      </c>
      <c r="G37" s="16">
        <f>SUM(G38:G46)</f>
        <v>9149197.75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4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4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4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10000000</v>
      </c>
      <c r="D41" s="13">
        <v>-850802.25</v>
      </c>
      <c r="E41" s="18">
        <f t="shared" si="4"/>
        <v>9149197.75</v>
      </c>
      <c r="F41" s="12">
        <v>9149197.75</v>
      </c>
      <c r="G41" s="12">
        <v>9149197.75</v>
      </c>
      <c r="H41" s="20">
        <f t="shared" ref="H41:H72" si="5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4"/>
        <v>0</v>
      </c>
      <c r="F42" s="12">
        <v>0</v>
      </c>
      <c r="G42" s="12">
        <v>0</v>
      </c>
      <c r="H42" s="20">
        <f t="shared" si="5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4"/>
        <v>0</v>
      </c>
      <c r="F43" s="12">
        <v>0</v>
      </c>
      <c r="G43" s="12">
        <v>0</v>
      </c>
      <c r="H43" s="20">
        <f t="shared" si="5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4"/>
        <v>0</v>
      </c>
      <c r="F44" s="12">
        <v>0</v>
      </c>
      <c r="G44" s="12">
        <v>0</v>
      </c>
      <c r="H44" s="20">
        <f t="shared" si="5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4"/>
        <v>0</v>
      </c>
      <c r="F45" s="12">
        <v>0</v>
      </c>
      <c r="G45" s="12">
        <v>0</v>
      </c>
      <c r="H45" s="20">
        <f t="shared" si="5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4"/>
        <v>0</v>
      </c>
      <c r="F46" s="14">
        <v>0</v>
      </c>
      <c r="G46" s="14">
        <v>0</v>
      </c>
      <c r="H46" s="21">
        <f t="shared" si="5"/>
        <v>0</v>
      </c>
    </row>
    <row r="47" spans="2:8" ht="20.100000000000001" customHeight="1" x14ac:dyDescent="0.2">
      <c r="B47" s="6" t="s">
        <v>51</v>
      </c>
      <c r="C47" s="16">
        <f>SUM(C48:C56)</f>
        <v>3372263.9</v>
      </c>
      <c r="D47" s="16">
        <f>SUM(D48:D56)</f>
        <v>19550058.890000001</v>
      </c>
      <c r="E47" s="16">
        <f t="shared" si="4"/>
        <v>22922322.789999999</v>
      </c>
      <c r="F47" s="16">
        <f>SUM(F48:F56)</f>
        <v>1872328.19</v>
      </c>
      <c r="G47" s="16">
        <f>SUM(G48:G56)</f>
        <v>1872328.19</v>
      </c>
      <c r="H47" s="16">
        <f t="shared" si="5"/>
        <v>21049994.599999998</v>
      </c>
    </row>
    <row r="48" spans="2:8" x14ac:dyDescent="0.2">
      <c r="B48" s="9" t="s">
        <v>52</v>
      </c>
      <c r="C48" s="12">
        <v>387263.9</v>
      </c>
      <c r="D48" s="13">
        <v>20550023.600000001</v>
      </c>
      <c r="E48" s="18">
        <f t="shared" si="4"/>
        <v>20937287.5</v>
      </c>
      <c r="F48" s="12">
        <v>546293.9</v>
      </c>
      <c r="G48" s="12">
        <v>546293.9</v>
      </c>
      <c r="H48" s="20">
        <f t="shared" si="5"/>
        <v>20390993.600000001</v>
      </c>
    </row>
    <row r="49" spans="2:8" x14ac:dyDescent="0.2">
      <c r="B49" s="9" t="s">
        <v>53</v>
      </c>
      <c r="C49" s="12">
        <v>870000</v>
      </c>
      <c r="D49" s="13">
        <v>-578077.68000000005</v>
      </c>
      <c r="E49" s="18">
        <f t="shared" si="4"/>
        <v>291922.31999999995</v>
      </c>
      <c r="F49" s="12">
        <v>291922.32</v>
      </c>
      <c r="G49" s="12">
        <v>291922.32</v>
      </c>
      <c r="H49" s="20">
        <f t="shared" si="5"/>
        <v>0</v>
      </c>
    </row>
    <row r="50" spans="2:8" x14ac:dyDescent="0.2">
      <c r="B50" s="9" t="s">
        <v>54</v>
      </c>
      <c r="C50" s="12">
        <v>100000</v>
      </c>
      <c r="D50" s="13">
        <v>-89391.16</v>
      </c>
      <c r="E50" s="18">
        <f t="shared" si="4"/>
        <v>10608.839999999997</v>
      </c>
      <c r="F50" s="12">
        <v>10608.84</v>
      </c>
      <c r="G50" s="12">
        <v>10608.84</v>
      </c>
      <c r="H50" s="20">
        <f t="shared" si="5"/>
        <v>0</v>
      </c>
    </row>
    <row r="51" spans="2:8" x14ac:dyDescent="0.2">
      <c r="B51" s="9" t="s">
        <v>55</v>
      </c>
      <c r="C51" s="12">
        <v>1500000</v>
      </c>
      <c r="D51" s="13">
        <v>0</v>
      </c>
      <c r="E51" s="18">
        <f t="shared" si="4"/>
        <v>1500000</v>
      </c>
      <c r="F51" s="12">
        <v>840999</v>
      </c>
      <c r="G51" s="12">
        <v>840999</v>
      </c>
      <c r="H51" s="20">
        <f t="shared" si="5"/>
        <v>659001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4"/>
        <v>0</v>
      </c>
      <c r="F52" s="12">
        <v>0</v>
      </c>
      <c r="G52" s="12">
        <v>0</v>
      </c>
      <c r="H52" s="20">
        <f t="shared" si="5"/>
        <v>0</v>
      </c>
    </row>
    <row r="53" spans="2:8" x14ac:dyDescent="0.2">
      <c r="B53" s="9" t="s">
        <v>57</v>
      </c>
      <c r="C53" s="12">
        <v>515000</v>
      </c>
      <c r="D53" s="13">
        <v>-332495.87</v>
      </c>
      <c r="E53" s="18">
        <f t="shared" si="4"/>
        <v>182504.13</v>
      </c>
      <c r="F53" s="12">
        <v>182504.13</v>
      </c>
      <c r="G53" s="12">
        <v>182504.13</v>
      </c>
      <c r="H53" s="20">
        <f t="shared" si="5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4"/>
        <v>0</v>
      </c>
      <c r="F54" s="12">
        <v>0</v>
      </c>
      <c r="G54" s="12">
        <v>0</v>
      </c>
      <c r="H54" s="20">
        <f t="shared" si="5"/>
        <v>0</v>
      </c>
    </row>
    <row r="55" spans="2:8" x14ac:dyDescent="0.2">
      <c r="B55" s="9" t="s">
        <v>59</v>
      </c>
      <c r="C55" s="12">
        <v>0</v>
      </c>
      <c r="D55" s="13">
        <v>0</v>
      </c>
      <c r="E55" s="18">
        <f t="shared" si="4"/>
        <v>0</v>
      </c>
      <c r="F55" s="12">
        <v>0</v>
      </c>
      <c r="G55" s="12">
        <v>0</v>
      </c>
      <c r="H55" s="20">
        <f t="shared" si="5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4"/>
        <v>0</v>
      </c>
      <c r="F56" s="12">
        <v>0</v>
      </c>
      <c r="G56" s="12">
        <v>0</v>
      </c>
      <c r="H56" s="20">
        <f t="shared" si="5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4"/>
        <v>0</v>
      </c>
      <c r="F57" s="16">
        <f>SUM(F58:F60)</f>
        <v>0</v>
      </c>
      <c r="G57" s="16">
        <f>SUM(G58:G60)</f>
        <v>0</v>
      </c>
      <c r="H57" s="16">
        <f t="shared" si="5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4"/>
        <v>0</v>
      </c>
      <c r="F58" s="12">
        <v>0</v>
      </c>
      <c r="G58" s="12">
        <v>0</v>
      </c>
      <c r="H58" s="20">
        <f t="shared" si="5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4"/>
        <v>0</v>
      </c>
      <c r="F59" s="12">
        <v>0</v>
      </c>
      <c r="G59" s="12">
        <v>0</v>
      </c>
      <c r="H59" s="18">
        <f t="shared" si="5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4"/>
        <v>0</v>
      </c>
      <c r="F60" s="12">
        <v>0</v>
      </c>
      <c r="G60" s="12">
        <v>0</v>
      </c>
      <c r="H60" s="18">
        <f t="shared" si="5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4"/>
        <v>0</v>
      </c>
      <c r="F61" s="16">
        <f>SUM(F62:F68)</f>
        <v>0</v>
      </c>
      <c r="G61" s="16">
        <f>SUM(G62:G68)</f>
        <v>0</v>
      </c>
      <c r="H61" s="17">
        <f t="shared" si="5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4"/>
        <v>0</v>
      </c>
      <c r="F62" s="12">
        <v>0</v>
      </c>
      <c r="G62" s="12">
        <v>0</v>
      </c>
      <c r="H62" s="18">
        <f t="shared" si="5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4"/>
        <v>0</v>
      </c>
      <c r="F63" s="12">
        <v>0</v>
      </c>
      <c r="G63" s="12">
        <v>0</v>
      </c>
      <c r="H63" s="18">
        <f t="shared" si="5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4"/>
        <v>0</v>
      </c>
      <c r="F64" s="12">
        <v>0</v>
      </c>
      <c r="G64" s="12">
        <v>0</v>
      </c>
      <c r="H64" s="18">
        <f t="shared" si="5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4"/>
        <v>0</v>
      </c>
      <c r="F65" s="12">
        <v>0</v>
      </c>
      <c r="G65" s="12">
        <v>0</v>
      </c>
      <c r="H65" s="18">
        <f t="shared" si="5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4"/>
        <v>0</v>
      </c>
      <c r="F66" s="12">
        <v>0</v>
      </c>
      <c r="G66" s="12">
        <v>0</v>
      </c>
      <c r="H66" s="18">
        <f t="shared" si="5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4"/>
        <v>0</v>
      </c>
      <c r="F67" s="12">
        <v>0</v>
      </c>
      <c r="G67" s="12">
        <v>0</v>
      </c>
      <c r="H67" s="18">
        <f t="shared" si="5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4"/>
        <v>0</v>
      </c>
      <c r="F68" s="12">
        <v>0</v>
      </c>
      <c r="G68" s="12">
        <v>0</v>
      </c>
      <c r="H68" s="18">
        <f t="shared" si="5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4"/>
        <v>0</v>
      </c>
      <c r="F69" s="16">
        <f>SUM(F70:F72)</f>
        <v>0</v>
      </c>
      <c r="G69" s="17">
        <f>SUM(G70:G72)</f>
        <v>0</v>
      </c>
      <c r="H69" s="17">
        <f t="shared" si="5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4"/>
        <v>0</v>
      </c>
      <c r="F70" s="12">
        <v>0</v>
      </c>
      <c r="G70" s="13">
        <v>0</v>
      </c>
      <c r="H70" s="18">
        <f t="shared" si="5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4"/>
        <v>0</v>
      </c>
      <c r="F71" s="12">
        <v>0</v>
      </c>
      <c r="G71" s="13">
        <v>0</v>
      </c>
      <c r="H71" s="18">
        <f t="shared" si="5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4"/>
        <v>0</v>
      </c>
      <c r="F72" s="12">
        <v>0</v>
      </c>
      <c r="G72" s="13">
        <v>0</v>
      </c>
      <c r="H72" s="18">
        <f t="shared" si="5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4902330.76</v>
      </c>
      <c r="E73" s="17">
        <f t="shared" si="4"/>
        <v>4902330.76</v>
      </c>
      <c r="F73" s="16">
        <f>SUM(F74:F80)</f>
        <v>4902330.76</v>
      </c>
      <c r="G73" s="17">
        <f>SUM(G74:G80)</f>
        <v>4902330.76</v>
      </c>
      <c r="H73" s="17">
        <f t="shared" ref="H73:H81" si="6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4"/>
        <v>0</v>
      </c>
      <c r="F74" s="12">
        <v>0</v>
      </c>
      <c r="G74" s="13">
        <v>0</v>
      </c>
      <c r="H74" s="18">
        <f t="shared" si="6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4"/>
        <v>0</v>
      </c>
      <c r="F75" s="12">
        <v>0</v>
      </c>
      <c r="G75" s="13">
        <v>0</v>
      </c>
      <c r="H75" s="18">
        <f t="shared" si="6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4"/>
        <v>0</v>
      </c>
      <c r="F76" s="12">
        <v>0</v>
      </c>
      <c r="G76" s="13">
        <v>0</v>
      </c>
      <c r="H76" s="18">
        <f t="shared" si="6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4"/>
        <v>0</v>
      </c>
      <c r="F77" s="12">
        <v>0</v>
      </c>
      <c r="G77" s="13">
        <v>0</v>
      </c>
      <c r="H77" s="18">
        <f t="shared" si="6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4"/>
        <v>0</v>
      </c>
      <c r="F78" s="12">
        <v>0</v>
      </c>
      <c r="G78" s="13">
        <v>0</v>
      </c>
      <c r="H78" s="18">
        <f t="shared" si="6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4"/>
        <v>0</v>
      </c>
      <c r="F79" s="12">
        <v>0</v>
      </c>
      <c r="G79" s="13">
        <v>0</v>
      </c>
      <c r="H79" s="18">
        <f t="shared" si="6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4902330.76</v>
      </c>
      <c r="E80" s="18">
        <v>0</v>
      </c>
      <c r="F80" s="12">
        <v>4902330.76</v>
      </c>
      <c r="G80" s="13">
        <v>4902330.76</v>
      </c>
      <c r="H80" s="18">
        <f t="shared" si="6"/>
        <v>-4902330.76</v>
      </c>
    </row>
    <row r="81" spans="2:8" ht="12.75" thickBot="1" x14ac:dyDescent="0.25">
      <c r="B81" s="8" t="s">
        <v>85</v>
      </c>
      <c r="C81" s="22">
        <f>SUM(C73,C69,C61,C57,C47,C27,C37,C17,C9)</f>
        <v>299446951.75999999</v>
      </c>
      <c r="D81" s="22">
        <f>SUM(D73,D69,D61,D57,D47,D37,D27,D17,D9)</f>
        <v>28225578.32</v>
      </c>
      <c r="E81" s="22">
        <f>C81+D81</f>
        <v>327672530.07999998</v>
      </c>
      <c r="F81" s="22">
        <f>SUM(F73,F69,F61,F57,F47,F37,F17,F27,F9)</f>
        <v>300023226.81999999</v>
      </c>
      <c r="G81" s="22">
        <f>SUM(G73,G69,G61,G57,G47,G37,G27,G17,G9)</f>
        <v>300023226.83700001</v>
      </c>
      <c r="H81" s="22">
        <f t="shared" si="6"/>
        <v>27649303.25999999</v>
      </c>
    </row>
    <row r="83" spans="2:8" s="23" customFormat="1" x14ac:dyDescent="0.2"/>
    <row r="84" spans="2:8" s="23" customFormat="1" x14ac:dyDescent="0.2"/>
    <row r="85" spans="2:8" s="23" customFormat="1" x14ac:dyDescent="0.2"/>
    <row r="86" spans="2:8" s="23" customFormat="1" x14ac:dyDescent="0.2"/>
    <row r="87" spans="2:8" s="23" customFormat="1" x14ac:dyDescent="0.2"/>
    <row r="88" spans="2:8" s="23" customFormat="1" x14ac:dyDescent="0.2"/>
    <row r="89" spans="2:8" s="23" customFormat="1" x14ac:dyDescent="0.2">
      <c r="B89" s="25"/>
      <c r="F89" s="25"/>
      <c r="G89" s="25"/>
      <c r="H89" s="26"/>
    </row>
    <row r="90" spans="2:8" s="23" customFormat="1" x14ac:dyDescent="0.2">
      <c r="B90" s="24" t="s">
        <v>87</v>
      </c>
      <c r="F90" s="23" t="s">
        <v>89</v>
      </c>
    </row>
    <row r="91" spans="2:8" s="23" customFormat="1" x14ac:dyDescent="0.2">
      <c r="B91" s="24" t="s">
        <v>88</v>
      </c>
      <c r="F91" s="23" t="s">
        <v>90</v>
      </c>
    </row>
    <row r="92" spans="2:8" s="23" customFormat="1" x14ac:dyDescent="0.2"/>
    <row r="93" spans="2:8" s="23" customFormat="1" x14ac:dyDescent="0.2"/>
    <row r="94" spans="2:8" s="23" customFormat="1" x14ac:dyDescent="0.2"/>
    <row r="95" spans="2:8" s="23" customFormat="1" x14ac:dyDescent="0.2"/>
    <row r="96" spans="2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2024-01-27T20:15:07Z</cp:lastPrinted>
  <dcterms:created xsi:type="dcterms:W3CDTF">2019-12-04T16:22:52Z</dcterms:created>
  <dcterms:modified xsi:type="dcterms:W3CDTF">2024-01-27T20:16:09Z</dcterms:modified>
</cp:coreProperties>
</file>