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21720" yWindow="2475" windowWidth="21840" windowHeight="13140"/>
  </bookViews>
  <sheets>
    <sheet name="EAEPE_COG" sheetId="1" r:id="rId1"/>
  </sheets>
  <definedNames>
    <definedName name="ANEXO">#REF!</definedName>
    <definedName name="_xlnm.Print_Area" localSheetId="0">EAEPE_COG!$B$2:$H$95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13" i="1" l="1"/>
  <c r="H80" i="1" l="1"/>
  <c r="H70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27" i="1"/>
  <c r="H27" i="1" s="1"/>
  <c r="E17" i="1"/>
  <c r="H17" i="1" s="1"/>
  <c r="E37" i="1"/>
  <c r="H37" i="1" s="1"/>
  <c r="F81" i="1"/>
  <c r="G81" i="1"/>
  <c r="D81" i="1"/>
  <c r="E73" i="1"/>
  <c r="H73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<sst xmlns="http://schemas.openxmlformats.org/spreadsheetml/2006/main" count="88" uniqueCount="88">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</sst>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2024062</xdr:colOff>
      <xdr:row>87</xdr:row>
      <xdr:rowOff>130969</xdr:rowOff>
    </xdr:from>
    <xdr:to>
      <xdr:col>6</xdr:col>
      <xdr:colOff>373856</xdr:colOff>
      <xdr:row>94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5192375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80" zoomScale="80" zoomScaleNormal="80" workbookViewId="0">
      <selection activeCell="H95" sqref="B2:H9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bestFit="1" customWidth="1"/>
    <col min="4" max="4" width="16" style="1" bestFit="1" customWidth="1"/>
    <col min="5" max="7" width="17.8554687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53320344.290000007</v>
      </c>
      <c r="D9" s="13">
        <f>SUM(D10:D16)</f>
        <v>-1266206.95</v>
      </c>
      <c r="E9" s="13">
        <f t="shared" ref="E9:E26" si="0">C9+D9</f>
        <v>52054137.340000004</v>
      </c>
      <c r="F9" s="13">
        <f>SUM(F10:F16)</f>
        <v>52054137.340000004</v>
      </c>
      <c r="G9" s="13">
        <f>SUM(G10:G16)</f>
        <v>52054137.340000004</v>
      </c>
      <c r="H9" s="13">
        <f t="shared" ref="H9:H40" si="1">E9-F9</f>
        <v>0</v>
      </c>
    </row>
    <row r="10" spans="2:9" ht="12" customHeight="1" x14ac:dyDescent="0.2">
      <c r="B10" s="11" t="s">
        <v>14</v>
      </c>
      <c r="C10" s="14">
        <v>22986164.649999999</v>
      </c>
      <c r="D10" s="15">
        <v>714185.39</v>
      </c>
      <c r="E10" s="16">
        <f t="shared" si="0"/>
        <v>23700350.039999999</v>
      </c>
      <c r="F10" s="14">
        <v>23700350.039999999</v>
      </c>
      <c r="G10" s="14">
        <v>23700350.039999999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475440</v>
      </c>
      <c r="D11" s="15">
        <v>-96802.64</v>
      </c>
      <c r="E11" s="16">
        <f t="shared" si="0"/>
        <v>378637.36</v>
      </c>
      <c r="F11" s="14">
        <v>378637.36</v>
      </c>
      <c r="G11" s="14">
        <v>378637.36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24145812.52</v>
      </c>
      <c r="D12" s="15">
        <v>-1043363.36</v>
      </c>
      <c r="E12" s="16">
        <f t="shared" si="0"/>
        <v>23102449.16</v>
      </c>
      <c r="F12" s="14">
        <v>23102449.16</v>
      </c>
      <c r="G12" s="14">
        <v>23102449.16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3618093.92</v>
      </c>
      <c r="D13" s="15">
        <v>-1295259.8899999999</v>
      </c>
      <c r="E13" s="16">
        <f>C13+D13</f>
        <v>2322834.0300000003</v>
      </c>
      <c r="F13" s="14">
        <v>2322834.0299999998</v>
      </c>
      <c r="G13" s="14">
        <v>2322834.0299999998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1838833.2</v>
      </c>
      <c r="D14" s="15">
        <v>411033.55</v>
      </c>
      <c r="E14" s="16">
        <f t="shared" si="0"/>
        <v>2249866.75</v>
      </c>
      <c r="F14" s="14">
        <v>2249866.75</v>
      </c>
      <c r="G14" s="14">
        <v>2249866.75</v>
      </c>
      <c r="H14" s="17">
        <f t="shared" si="1"/>
        <v>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256000</v>
      </c>
      <c r="D16" s="15">
        <v>44000</v>
      </c>
      <c r="E16" s="16">
        <f t="shared" si="0"/>
        <v>300000</v>
      </c>
      <c r="F16" s="14">
        <v>300000</v>
      </c>
      <c r="G16" s="14">
        <v>300000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8570500</v>
      </c>
      <c r="D17" s="13">
        <f>SUM(D18:D26)</f>
        <v>4899665.2000000011</v>
      </c>
      <c r="E17" s="13">
        <f t="shared" si="0"/>
        <v>13470165.200000001</v>
      </c>
      <c r="F17" s="13">
        <f>SUM(F18:F26)</f>
        <v>13470165.200000001</v>
      </c>
      <c r="G17" s="13">
        <f>SUM(G18:G26)</f>
        <v>13424780.460000001</v>
      </c>
      <c r="H17" s="13">
        <f t="shared" si="1"/>
        <v>0</v>
      </c>
    </row>
    <row r="18" spans="2:8" ht="24" x14ac:dyDescent="0.2">
      <c r="B18" s="9" t="s">
        <v>22</v>
      </c>
      <c r="C18" s="14">
        <v>360000</v>
      </c>
      <c r="D18" s="15">
        <v>161688.65</v>
      </c>
      <c r="E18" s="16">
        <f t="shared" si="0"/>
        <v>521688.65</v>
      </c>
      <c r="F18" s="14">
        <v>521688.65</v>
      </c>
      <c r="G18" s="14">
        <v>520205.9</v>
      </c>
      <c r="H18" s="17">
        <f t="shared" si="1"/>
        <v>0</v>
      </c>
    </row>
    <row r="19" spans="2:8" ht="12" customHeight="1" x14ac:dyDescent="0.2">
      <c r="B19" s="9" t="s">
        <v>23</v>
      </c>
      <c r="C19" s="14">
        <v>167500</v>
      </c>
      <c r="D19" s="15">
        <v>25564.54</v>
      </c>
      <c r="E19" s="16">
        <f t="shared" si="0"/>
        <v>193064.54</v>
      </c>
      <c r="F19" s="14">
        <v>193064.54</v>
      </c>
      <c r="G19" s="14">
        <v>191048.99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7000000</v>
      </c>
      <c r="D20" s="15">
        <v>4749554</v>
      </c>
      <c r="E20" s="16">
        <f t="shared" si="0"/>
        <v>11749554</v>
      </c>
      <c r="F20" s="14">
        <v>11749554</v>
      </c>
      <c r="G20" s="14">
        <v>11749554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34000</v>
      </c>
      <c r="D21" s="15">
        <v>31311.9</v>
      </c>
      <c r="E21" s="16">
        <f t="shared" si="0"/>
        <v>65311.9</v>
      </c>
      <c r="F21" s="14">
        <v>65311.9</v>
      </c>
      <c r="G21" s="14">
        <v>65311.9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80000</v>
      </c>
      <c r="D22" s="15">
        <v>-72801.179999999993</v>
      </c>
      <c r="E22" s="16">
        <f t="shared" si="0"/>
        <v>7198.820000000007</v>
      </c>
      <c r="F22" s="14">
        <v>7198.82</v>
      </c>
      <c r="G22" s="14">
        <v>7198.82</v>
      </c>
      <c r="H22" s="17">
        <f t="shared" si="1"/>
        <v>7.2759576141834259E-12</v>
      </c>
    </row>
    <row r="23" spans="2:8" ht="12" customHeight="1" x14ac:dyDescent="0.2">
      <c r="B23" s="9" t="s">
        <v>27</v>
      </c>
      <c r="C23" s="14">
        <v>751000</v>
      </c>
      <c r="D23" s="15">
        <v>-306105.3</v>
      </c>
      <c r="E23" s="16">
        <f t="shared" si="0"/>
        <v>444894.7</v>
      </c>
      <c r="F23" s="14">
        <v>444894.7</v>
      </c>
      <c r="G23" s="14">
        <v>444894.7</v>
      </c>
      <c r="H23" s="17">
        <f t="shared" si="1"/>
        <v>0</v>
      </c>
    </row>
    <row r="24" spans="2:8" ht="12" customHeight="1" x14ac:dyDescent="0.2">
      <c r="B24" s="9" t="s">
        <v>28</v>
      </c>
      <c r="C24" s="14">
        <v>80000</v>
      </c>
      <c r="D24" s="15">
        <v>42073.63</v>
      </c>
      <c r="E24" s="16">
        <f t="shared" si="0"/>
        <v>122073.63</v>
      </c>
      <c r="F24" s="14">
        <v>122073.63</v>
      </c>
      <c r="G24" s="14">
        <v>122073.63</v>
      </c>
      <c r="H24" s="17">
        <f t="shared" si="1"/>
        <v>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98000</v>
      </c>
      <c r="D26" s="15">
        <v>268378.96000000002</v>
      </c>
      <c r="E26" s="16">
        <f t="shared" si="0"/>
        <v>366378.96</v>
      </c>
      <c r="F26" s="14">
        <v>366378.96</v>
      </c>
      <c r="G26" s="14">
        <v>324492.52</v>
      </c>
      <c r="H26" s="17">
        <f t="shared" si="1"/>
        <v>0</v>
      </c>
    </row>
    <row r="27" spans="2:8" ht="20.100000000000001" customHeight="1" x14ac:dyDescent="0.2">
      <c r="B27" s="6" t="s">
        <v>31</v>
      </c>
      <c r="C27" s="13">
        <f>SUM(C28:C36)</f>
        <v>7165000</v>
      </c>
      <c r="D27" s="13">
        <f>SUM(D28:D36)</f>
        <v>-1011939.4400000001</v>
      </c>
      <c r="E27" s="13">
        <f>D27+C27</f>
        <v>6153060.5599999996</v>
      </c>
      <c r="F27" s="13">
        <f>SUM(F28:F36)</f>
        <v>6153060.5599999996</v>
      </c>
      <c r="G27" s="13">
        <f>SUM(G28:G36)</f>
        <v>5962031.1699999999</v>
      </c>
      <c r="H27" s="13">
        <f t="shared" si="1"/>
        <v>0</v>
      </c>
    </row>
    <row r="28" spans="2:8" x14ac:dyDescent="0.2">
      <c r="B28" s="9" t="s">
        <v>32</v>
      </c>
      <c r="C28" s="14">
        <v>192000</v>
      </c>
      <c r="D28" s="15">
        <v>24097.360000000001</v>
      </c>
      <c r="E28" s="16">
        <f t="shared" ref="E28:E36" si="2">C28+D28</f>
        <v>216097.36</v>
      </c>
      <c r="F28" s="14">
        <v>216097.36</v>
      </c>
      <c r="G28" s="14">
        <v>216097.36</v>
      </c>
      <c r="H28" s="17">
        <f t="shared" si="1"/>
        <v>0</v>
      </c>
    </row>
    <row r="29" spans="2:8" x14ac:dyDescent="0.2">
      <c r="B29" s="9" t="s">
        <v>33</v>
      </c>
      <c r="C29" s="14">
        <v>285000</v>
      </c>
      <c r="D29" s="15">
        <v>145595.15</v>
      </c>
      <c r="E29" s="16">
        <f t="shared" si="2"/>
        <v>430595.15</v>
      </c>
      <c r="F29" s="14">
        <v>430595.15</v>
      </c>
      <c r="G29" s="14">
        <v>414761.15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3230000</v>
      </c>
      <c r="D30" s="15">
        <v>-1137097.45</v>
      </c>
      <c r="E30" s="16">
        <f t="shared" si="2"/>
        <v>2092902.55</v>
      </c>
      <c r="F30" s="14">
        <v>2092902.55</v>
      </c>
      <c r="G30" s="14">
        <v>1917707.16</v>
      </c>
      <c r="H30" s="17">
        <f t="shared" si="1"/>
        <v>0</v>
      </c>
    </row>
    <row r="31" spans="2:8" x14ac:dyDescent="0.2">
      <c r="B31" s="9" t="s">
        <v>35</v>
      </c>
      <c r="C31" s="14">
        <v>360000</v>
      </c>
      <c r="D31" s="15">
        <v>172829.83</v>
      </c>
      <c r="E31" s="16">
        <f t="shared" si="2"/>
        <v>532829.82999999996</v>
      </c>
      <c r="F31" s="14">
        <v>532829.82999999996</v>
      </c>
      <c r="G31" s="14">
        <v>532829.82999999996</v>
      </c>
      <c r="H31" s="17">
        <f t="shared" si="1"/>
        <v>0</v>
      </c>
    </row>
    <row r="32" spans="2:8" ht="24" x14ac:dyDescent="0.2">
      <c r="B32" s="9" t="s">
        <v>36</v>
      </c>
      <c r="C32" s="14">
        <v>868000</v>
      </c>
      <c r="D32" s="15">
        <v>-58680.56</v>
      </c>
      <c r="E32" s="16">
        <f t="shared" si="2"/>
        <v>809319.44</v>
      </c>
      <c r="F32" s="14">
        <v>809319.44</v>
      </c>
      <c r="G32" s="14">
        <v>809319.44</v>
      </c>
      <c r="H32" s="17">
        <f t="shared" si="1"/>
        <v>0</v>
      </c>
    </row>
    <row r="33" spans="2:8" x14ac:dyDescent="0.2">
      <c r="B33" s="9" t="s">
        <v>37</v>
      </c>
      <c r="C33" s="14">
        <v>0</v>
      </c>
      <c r="D33" s="15">
        <v>17812.96</v>
      </c>
      <c r="E33" s="16">
        <f t="shared" si="2"/>
        <v>17812.96</v>
      </c>
      <c r="F33" s="14">
        <v>17812.96</v>
      </c>
      <c r="G33" s="14">
        <v>17812.96</v>
      </c>
      <c r="H33" s="17">
        <f t="shared" si="1"/>
        <v>0</v>
      </c>
    </row>
    <row r="34" spans="2:8" x14ac:dyDescent="0.2">
      <c r="B34" s="9" t="s">
        <v>38</v>
      </c>
      <c r="C34" s="14">
        <v>1520000</v>
      </c>
      <c r="D34" s="15">
        <v>141711.43</v>
      </c>
      <c r="E34" s="16">
        <f t="shared" si="2"/>
        <v>1661711.43</v>
      </c>
      <c r="F34" s="14">
        <v>1661711.43</v>
      </c>
      <c r="G34" s="14">
        <v>1661711.43</v>
      </c>
      <c r="H34" s="17">
        <f t="shared" si="1"/>
        <v>0</v>
      </c>
    </row>
    <row r="35" spans="2:8" x14ac:dyDescent="0.2">
      <c r="B35" s="9" t="s">
        <v>39</v>
      </c>
      <c r="C35" s="14">
        <v>400000</v>
      </c>
      <c r="D35" s="15">
        <v>-204029.74</v>
      </c>
      <c r="E35" s="16">
        <f t="shared" si="2"/>
        <v>195970.26</v>
      </c>
      <c r="F35" s="14">
        <v>195970.26</v>
      </c>
      <c r="G35" s="14">
        <v>195970.26</v>
      </c>
      <c r="H35" s="17">
        <f t="shared" si="1"/>
        <v>0</v>
      </c>
    </row>
    <row r="36" spans="2:8" x14ac:dyDescent="0.2">
      <c r="B36" s="9" t="s">
        <v>40</v>
      </c>
      <c r="C36" s="14">
        <v>310000</v>
      </c>
      <c r="D36" s="15">
        <v>-114178.42</v>
      </c>
      <c r="E36" s="16">
        <f t="shared" si="2"/>
        <v>195821.58000000002</v>
      </c>
      <c r="F36" s="14">
        <v>195821.58</v>
      </c>
      <c r="G36" s="14">
        <v>195821.58</v>
      </c>
      <c r="H36" s="17">
        <f t="shared" si="1"/>
        <v>0</v>
      </c>
    </row>
    <row r="37" spans="2:8" ht="20.100000000000001" customHeight="1" x14ac:dyDescent="0.2">
      <c r="B37" s="7" t="s">
        <v>41</v>
      </c>
      <c r="C37" s="13">
        <f>SUM(C38:C46)</f>
        <v>3397973.32</v>
      </c>
      <c r="D37" s="13">
        <f>SUM(D38:D46)</f>
        <v>27821597.540000003</v>
      </c>
      <c r="E37" s="13">
        <f>C37+D37</f>
        <v>31219570.860000003</v>
      </c>
      <c r="F37" s="13">
        <f>SUM(F38:F46)</f>
        <v>31219570.859999999</v>
      </c>
      <c r="G37" s="13">
        <f>SUM(G38:G46)</f>
        <v>31205570.859999999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147973.32</v>
      </c>
      <c r="D38" s="15">
        <v>-61393.33</v>
      </c>
      <c r="E38" s="16">
        <f t="shared" ref="E38:E79" si="3">C38+D38</f>
        <v>86579.99</v>
      </c>
      <c r="F38" s="14">
        <v>86579.99</v>
      </c>
      <c r="G38" s="14">
        <v>86579.99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3000000</v>
      </c>
      <c r="D41" s="15">
        <v>27607530.710000001</v>
      </c>
      <c r="E41" s="16">
        <f t="shared" si="3"/>
        <v>30607530.710000001</v>
      </c>
      <c r="F41" s="14">
        <v>30607530.710000001</v>
      </c>
      <c r="G41" s="14">
        <v>30607530.710000001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282908.15999999997</v>
      </c>
      <c r="E42" s="16">
        <f t="shared" si="3"/>
        <v>282908.15999999997</v>
      </c>
      <c r="F42" s="14">
        <v>282908.15999999997</v>
      </c>
      <c r="G42" s="14">
        <v>282908.15999999997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250000</v>
      </c>
      <c r="D46" s="19">
        <v>-7448</v>
      </c>
      <c r="E46" s="20">
        <f t="shared" si="3"/>
        <v>242552</v>
      </c>
      <c r="F46" s="18">
        <v>242552</v>
      </c>
      <c r="G46" s="18">
        <v>228552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4165000</v>
      </c>
      <c r="D47" s="13">
        <f>SUM(D48:D56)</f>
        <v>-1119663.69</v>
      </c>
      <c r="E47" s="13">
        <f t="shared" si="3"/>
        <v>3045336.31</v>
      </c>
      <c r="F47" s="13">
        <f>SUM(F48:F56)</f>
        <v>3045336.31</v>
      </c>
      <c r="G47" s="13">
        <f>SUM(G48:G56)</f>
        <v>2937875.0700000003</v>
      </c>
      <c r="H47" s="13">
        <f t="shared" si="4"/>
        <v>0</v>
      </c>
    </row>
    <row r="48" spans="2:8" x14ac:dyDescent="0.2">
      <c r="B48" s="9" t="s">
        <v>52</v>
      </c>
      <c r="C48" s="14">
        <v>2050000</v>
      </c>
      <c r="D48" s="15">
        <v>-587003.93000000005</v>
      </c>
      <c r="E48" s="16">
        <f t="shared" si="3"/>
        <v>1462996.0699999998</v>
      </c>
      <c r="F48" s="14">
        <v>1462996.07</v>
      </c>
      <c r="G48" s="14">
        <v>1365324.07</v>
      </c>
      <c r="H48" s="17">
        <f t="shared" si="4"/>
        <v>0</v>
      </c>
    </row>
    <row r="49" spans="2:8" x14ac:dyDescent="0.2">
      <c r="B49" s="9" t="s">
        <v>53</v>
      </c>
      <c r="C49" s="14">
        <v>0</v>
      </c>
      <c r="D49" s="15">
        <v>43906.78</v>
      </c>
      <c r="E49" s="16">
        <f t="shared" si="3"/>
        <v>43906.78</v>
      </c>
      <c r="F49" s="14">
        <v>43906.78</v>
      </c>
      <c r="G49" s="14">
        <v>34117.54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2000000</v>
      </c>
      <c r="D51" s="15">
        <v>-2000000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50000</v>
      </c>
      <c r="D53" s="15">
        <v>1469600</v>
      </c>
      <c r="E53" s="16">
        <f t="shared" si="3"/>
        <v>1519600</v>
      </c>
      <c r="F53" s="14">
        <v>1519600</v>
      </c>
      <c r="G53" s="14">
        <v>1519600</v>
      </c>
      <c r="H53" s="17">
        <f t="shared" si="4"/>
        <v>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65000</v>
      </c>
      <c r="D56" s="15">
        <v>-46166.54</v>
      </c>
      <c r="E56" s="16">
        <f t="shared" si="3"/>
        <v>18833.46</v>
      </c>
      <c r="F56" s="14">
        <v>18833.46</v>
      </c>
      <c r="G56" s="14">
        <v>18833.46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24840000</v>
      </c>
      <c r="D57" s="13">
        <f>SUM(D58:D60)</f>
        <v>-24840000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 x14ac:dyDescent="0.2">
      <c r="B58" s="9" t="s">
        <v>62</v>
      </c>
      <c r="C58" s="14">
        <v>24840000</v>
      </c>
      <c r="D58" s="15">
        <v>-24840000</v>
      </c>
      <c r="E58" s="16">
        <f t="shared" si="3"/>
        <v>0</v>
      </c>
      <c r="F58" s="15">
        <v>0</v>
      </c>
      <c r="G58" s="15">
        <v>0</v>
      </c>
      <c r="H58" s="17">
        <f t="shared" si="4"/>
        <v>0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37471990.390000001</v>
      </c>
      <c r="D73" s="22">
        <f>SUM(D74:D80)</f>
        <v>52537999.579999998</v>
      </c>
      <c r="E73" s="22">
        <f t="shared" si="3"/>
        <v>90009989.969999999</v>
      </c>
      <c r="F73" s="13">
        <f>SUM(F74:F80)</f>
        <v>90009989.969999999</v>
      </c>
      <c r="G73" s="22">
        <f>SUM(G74:G80)</f>
        <v>90009989.969999999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25647156.440000001</v>
      </c>
      <c r="D74" s="15">
        <v>38373766.600000001</v>
      </c>
      <c r="E74" s="16">
        <f t="shared" si="3"/>
        <v>64020923.040000007</v>
      </c>
      <c r="F74" s="14">
        <v>64020923.039999999</v>
      </c>
      <c r="G74" s="15">
        <v>64020923.039999999</v>
      </c>
      <c r="H74" s="16">
        <f t="shared" si="5"/>
        <v>0</v>
      </c>
    </row>
    <row r="75" spans="2:8" x14ac:dyDescent="0.2">
      <c r="B75" s="9" t="s">
        <v>79</v>
      </c>
      <c r="C75" s="14">
        <v>11824833.949999999</v>
      </c>
      <c r="D75" s="15">
        <v>10188072.98</v>
      </c>
      <c r="E75" s="16">
        <f t="shared" si="3"/>
        <v>22012906.93</v>
      </c>
      <c r="F75" s="14">
        <v>22012906.93</v>
      </c>
      <c r="G75" s="15">
        <v>22012906.93</v>
      </c>
      <c r="H75" s="16">
        <f t="shared" si="5"/>
        <v>0</v>
      </c>
    </row>
    <row r="76" spans="2:8" x14ac:dyDescent="0.2">
      <c r="B76" s="9" t="s">
        <v>80</v>
      </c>
      <c r="C76" s="14"/>
      <c r="D76" s="15"/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3976160</v>
      </c>
      <c r="E80" s="16">
        <f>C80+D80</f>
        <v>3976160</v>
      </c>
      <c r="F80" s="14">
        <v>3976160</v>
      </c>
      <c r="G80" s="15">
        <v>3976160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138930808</v>
      </c>
      <c r="D81" s="23">
        <f>SUM(D73,D69,D61,D57,D47,D37,D27,D17,D9)</f>
        <v>57021452.240000002</v>
      </c>
      <c r="E81" s="23">
        <f>C81+D81</f>
        <v>195952260.24000001</v>
      </c>
      <c r="F81" s="23">
        <f>SUM(F73,F69,F61,F57,F47,F37,F17,F27,F9)</f>
        <v>195952260.24000001</v>
      </c>
      <c r="G81" s="23">
        <f>SUM(G73,G69,G61,G57,G47,G37,G27,G17,G9)</f>
        <v>195594384.87</v>
      </c>
      <c r="H81" s="23">
        <f t="shared" si="5"/>
        <v>0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J2il1Oy0nMnaVQc4WB5bL38BFkOWjXCv+J87Zon352BZuH7+BIzHOXNCoSlJ9WCwp+kT8RfEMmAdGtptQh1P3g==" saltValue="mhrVjVBv7g/IzFrOHL6XDA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2024-01-24T20:59:20Z</cp:lastPrinted>
  <dcterms:created xsi:type="dcterms:W3CDTF">2019-12-04T16:22:52Z</dcterms:created>
  <dcterms:modified xsi:type="dcterms:W3CDTF">2024-01-24T20:59:21Z</dcterms:modified>
</cp:coreProperties>
</file>