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1600" windowHeight="9165" activeTab="0"/>
  </bookViews>
  <sheets>
    <sheet name="EAEPE_COG" sheetId="1" r:id="rId1"/>
  </sheets>
  <definedNames>
    <definedName name="ANEXO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<sst xmlns="http://schemas.openxmlformats.org/spreadsheetml/2006/main" count="88" uniqueCount="88">
  <si>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</si>
  <si>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</si>
  <si>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</si>
  <si>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</si>
  <si>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</si>
  <si>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</si>
  <si>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</si>
  <si>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</si>
  <si>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</si>
  <si>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</si>
  <si>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</si>
  <si>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</si>
  <si>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</si>
  <si>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</si>
  <si>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</si>
  <si>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</si>
  <si>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</si>
  <si>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</si>
  <si>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</si>
  <si>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</si>
  <si>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</si>
  <si>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</si>
  <si>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</si>
  <si>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</si>
  <si>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</si>
  <si>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</si>
  <si>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</si>
  <si>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</si>
  <si>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</si>
  <si>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</si>
  <si>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</si>
  <si>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</si>
  <si>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</si>
  <si>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</si>
  <si>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</si>
  <si>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</si>
  <si>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</si>
  <si>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</si>
  <si>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</si>
  <si>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</si>
  <si>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</si>
  <si>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</si>
  <si>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</si>
  <si>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</si>
  <si>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</si>
  <si>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</si>
  <si>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</si>
  <si>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</si>
  <si>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</si>
  <si>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</si>
  <si>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</si>
  <si>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</si>
  <si>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</si>
  <si>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</si>
  <si>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</si>
  <si>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</si>
  <si>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</si>
  <si>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</si>
  <si>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</si>
  <si>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</si>
  <si>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</si>
  <si>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</si>
  <si>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</si>
  <si>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</si>
  <si>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</si>
  <si>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</si>
  <si>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</si>
  <si>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</si>
  <si>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</si>
  <si>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</si>
  <si>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</si>
  <si>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</si>
  <si>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</si>
  <si>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</si>
  <si>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</si>
  <si>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</si>
  <si>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</si>
  <si>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</si>
  <si>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</si>
  <si>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</si>
  <si>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</si>
  <si>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</si>
  <si>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</si>
  <si>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</si>
  <si>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</si>
  <si>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</si>
  <si>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Colegio de Estudios Científicos y Tecnológicos del Estado de Chihuahua</t>
  </si>
  <si>
    <t>Del 01 de enero al 31 de diciembre 2023.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</si>
</sst>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9" fontId="40" fillId="33" borderId="10" xfId="0" applyNumberFormat="1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49" fontId="40" fillId="33" borderId="11" xfId="0" applyNumberFormat="1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164" fontId="41" fillId="0" borderId="13" xfId="47" applyNumberFormat="1" applyFont="1" applyFill="1" applyBorder="1" applyAlignment="1" applyProtection="1">
      <alignment horizontal="right" vertical="center"/>
      <protection locked="0"/>
    </xf>
    <xf numFmtId="164" fontId="41" fillId="0" borderId="14" xfId="47" applyNumberFormat="1" applyFont="1" applyFill="1" applyBorder="1" applyAlignment="1" applyProtection="1">
      <alignment horizontal="right" vertical="center"/>
      <protection locked="0"/>
    </xf>
    <xf numFmtId="164" fontId="41" fillId="0" borderId="15" xfId="47" applyNumberFormat="1" applyFont="1" applyFill="1" applyBorder="1" applyAlignment="1" applyProtection="1">
      <alignment horizontal="right" vertical="center"/>
      <protection locked="0"/>
    </xf>
    <xf numFmtId="164" fontId="41" fillId="0" borderId="10" xfId="47" applyNumberFormat="1" applyFont="1" applyFill="1" applyBorder="1" applyAlignment="1" applyProtection="1">
      <alignment horizontal="right" vertical="center"/>
      <protection locked="0"/>
    </xf>
    <xf numFmtId="164" fontId="40" fillId="0" borderId="13" xfId="47" applyNumberFormat="1" applyFont="1" applyFill="1" applyBorder="1" applyAlignment="1" applyProtection="1">
      <alignment horizontal="right" vertical="center"/>
      <protection/>
    </xf>
    <xf numFmtId="164" fontId="40" fillId="0" borderId="14" xfId="47" applyNumberFormat="1" applyFont="1" applyFill="1" applyBorder="1" applyAlignment="1" applyProtection="1">
      <alignment horizontal="right" vertical="center"/>
      <protection/>
    </xf>
    <xf numFmtId="164" fontId="41" fillId="0" borderId="14" xfId="47" applyNumberFormat="1" applyFont="1" applyFill="1" applyBorder="1" applyAlignment="1" applyProtection="1">
      <alignment horizontal="right" vertical="center"/>
      <protection/>
    </xf>
    <xf numFmtId="164" fontId="41" fillId="0" borderId="10" xfId="47" applyNumberFormat="1" applyFont="1" applyFill="1" applyBorder="1" applyAlignment="1" applyProtection="1">
      <alignment horizontal="right" vertical="center"/>
      <protection/>
    </xf>
    <xf numFmtId="164" fontId="41" fillId="0" borderId="13" xfId="47" applyNumberFormat="1" applyFont="1" applyFill="1" applyBorder="1" applyAlignment="1" applyProtection="1">
      <alignment horizontal="right" vertical="center"/>
      <protection/>
    </xf>
    <xf numFmtId="164" fontId="41" fillId="0" borderId="15" xfId="47" applyNumberFormat="1" applyFont="1" applyFill="1" applyBorder="1" applyAlignment="1" applyProtection="1">
      <alignment horizontal="right" vertical="center"/>
      <protection/>
    </xf>
    <xf numFmtId="164" fontId="40" fillId="0" borderId="11" xfId="0" applyNumberFormat="1" applyFont="1" applyBorder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>
      <alignment wrapText="1"/>
    </xf>
    <xf numFmtId="0" fontId="41" fillId="0" borderId="12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center" wrapText="1"/>
    </xf>
    <xf numFmtId="0" fontId="38" fillId="0" borderId="0" xfId="0" applyFont="1" applyAlignment="1" applyProtection="1">
      <alignment wrapText="1"/>
      <protection locked="0"/>
    </xf>
    <xf numFmtId="49" fontId="40" fillId="33" borderId="18" xfId="0" applyNumberFormat="1" applyFont="1" applyFill="1" applyBorder="1" applyAlignment="1" applyProtection="1">
      <alignment horizontal="center" vertical="center"/>
      <protection locked="0"/>
    </xf>
    <xf numFmtId="49" fontId="40" fillId="33" borderId="19" xfId="0" applyNumberFormat="1" applyFont="1" applyFill="1" applyBorder="1" applyAlignment="1" applyProtection="1">
      <alignment horizontal="center" vertical="center"/>
      <protection locked="0"/>
    </xf>
    <xf numFmtId="49" fontId="40" fillId="33" borderId="20" xfId="0" applyNumberFormat="1" applyFont="1" applyFill="1" applyBorder="1" applyAlignment="1" applyProtection="1">
      <alignment horizontal="center" vertical="center"/>
      <protection locked="0"/>
    </xf>
    <xf numFmtId="49" fontId="40" fillId="33" borderId="12" xfId="0" applyNumberFormat="1" applyFont="1" applyFill="1" applyBorder="1" applyAlignment="1">
      <alignment horizontal="center" vertical="center"/>
    </xf>
    <xf numFmtId="49" fontId="40" fillId="33" borderId="0" xfId="0" applyNumberFormat="1" applyFont="1" applyFill="1" applyAlignment="1">
      <alignment horizontal="center" vertical="center"/>
    </xf>
    <xf numFmtId="49" fontId="40" fillId="33" borderId="14" xfId="0" applyNumberFormat="1" applyFont="1" applyFill="1" applyBorder="1" applyAlignment="1">
      <alignment horizontal="center" vertical="center"/>
    </xf>
    <xf numFmtId="49" fontId="40" fillId="33" borderId="16" xfId="0" applyNumberFormat="1" applyFont="1" applyFill="1" applyBorder="1" applyAlignment="1" applyProtection="1">
      <alignment horizontal="center" vertical="center"/>
      <protection locked="0"/>
    </xf>
    <xf numFmtId="49" fontId="40" fillId="33" borderId="21" xfId="0" applyNumberFormat="1" applyFont="1" applyFill="1" applyBorder="1" applyAlignment="1" applyProtection="1">
      <alignment horizontal="center" vertical="center"/>
      <protection locked="0"/>
    </xf>
    <xf numFmtId="49" fontId="40" fillId="33" borderId="10" xfId="0" applyNumberFormat="1" applyFont="1" applyFill="1" applyBorder="1" applyAlignment="1" applyProtection="1">
      <alignment horizontal="center" vertical="center"/>
      <protection locked="0"/>
    </xf>
    <xf numFmtId="49" fontId="40" fillId="33" borderId="22" xfId="0" applyNumberFormat="1" applyFont="1" applyFill="1" applyBorder="1" applyAlignment="1">
      <alignment horizontal="center" vertical="center" wrapText="1"/>
    </xf>
    <xf numFmtId="49" fontId="40" fillId="33" borderId="13" xfId="0" applyNumberFormat="1" applyFont="1" applyFill="1" applyBorder="1" applyAlignment="1">
      <alignment horizontal="center" vertical="center" wrapText="1"/>
    </xf>
    <xf numFmtId="49" fontId="40" fillId="33" borderId="15" xfId="0" applyNumberFormat="1" applyFont="1" applyFill="1" applyBorder="1" applyAlignment="1">
      <alignment horizontal="center" vertical="center" wrapText="1"/>
    </xf>
    <xf numFmtId="49" fontId="40" fillId="33" borderId="17" xfId="0" applyNumberFormat="1" applyFont="1" applyFill="1" applyBorder="1" applyAlignment="1">
      <alignment horizontal="center" vertical="center"/>
    </xf>
    <xf numFmtId="49" fontId="40" fillId="33" borderId="23" xfId="0" applyNumberFormat="1" applyFont="1" applyFill="1" applyBorder="1" applyAlignment="1">
      <alignment horizontal="center" vertical="center"/>
    </xf>
    <xf numFmtId="49" fontId="40" fillId="33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05"/>
  <sheetViews>
    <sheetView tabSelected="1" zoomScale="80" zoomScaleNormal="80" zoomScalePageLayoutView="0" workbookViewId="0" topLeftCell="A1">
      <selection activeCell="B69" sqref="B69"/>
    </sheetView>
  </sheetViews>
  <sheetFormatPr defaultColWidth="11.421875" defaultRowHeight="15"/>
  <cols>
    <col min="1" max="1" width="1.8515625" style="1" customWidth="1"/>
    <col min="2" max="2" width="42.28125" style="19" customWidth="1"/>
    <col min="3" max="3" width="18.00390625" style="1" customWidth="1"/>
    <col min="4" max="4" width="18.57421875" style="1" customWidth="1"/>
    <col min="5" max="5" width="17.7109375" style="1" customWidth="1"/>
    <col min="6" max="6" width="17.140625" style="1" customWidth="1"/>
    <col min="7" max="7" width="17.8515625" style="1" customWidth="1"/>
    <col min="8" max="8" width="17.140625" style="1" customWidth="1"/>
    <col min="9" max="9" width="4.7109375" style="1" customWidth="1"/>
    <col min="10" max="16384" width="11.421875" style="1" customWidth="1"/>
  </cols>
  <sheetData>
    <row r="1" ht="15" customHeight="1" thickBot="1">
      <c r="I1" s="2" t="s">
        <v>0</v>
      </c>
    </row>
    <row r="2" spans="2:8" ht="15" customHeight="1">
      <c r="B2" s="24" t="s">
        <v>86</v>
      </c>
      <c r="C2" s="25"/>
      <c r="D2" s="25"/>
      <c r="E2" s="25"/>
      <c r="F2" s="25"/>
      <c r="G2" s="25"/>
      <c r="H2" s="26"/>
    </row>
    <row r="3" spans="2:8" ht="12">
      <c r="B3" s="27" t="s">
        <v>1</v>
      </c>
      <c r="C3" s="28"/>
      <c r="D3" s="28"/>
      <c r="E3" s="28"/>
      <c r="F3" s="28"/>
      <c r="G3" s="28"/>
      <c r="H3" s="29"/>
    </row>
    <row r="4" spans="2:8" ht="12">
      <c r="B4" s="27" t="s">
        <v>2</v>
      </c>
      <c r="C4" s="28"/>
      <c r="D4" s="28"/>
      <c r="E4" s="28"/>
      <c r="F4" s="28"/>
      <c r="G4" s="28"/>
      <c r="H4" s="29"/>
    </row>
    <row r="5" spans="2:8" ht="12.75" thickBot="1">
      <c r="B5" s="30" t="s">
        <v>87</v>
      </c>
      <c r="C5" s="31"/>
      <c r="D5" s="31"/>
      <c r="E5" s="31"/>
      <c r="F5" s="31"/>
      <c r="G5" s="31"/>
      <c r="H5" s="32"/>
    </row>
    <row r="6" spans="2:8" ht="12.75" thickBot="1">
      <c r="B6" s="33" t="s">
        <v>3</v>
      </c>
      <c r="C6" s="36" t="s">
        <v>4</v>
      </c>
      <c r="D6" s="37"/>
      <c r="E6" s="37"/>
      <c r="F6" s="37"/>
      <c r="G6" s="38"/>
      <c r="H6" s="33" t="s">
        <v>5</v>
      </c>
    </row>
    <row r="7" spans="2:8" ht="24.75" thickBot="1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5"/>
    </row>
    <row r="8" spans="2:8" ht="15.75" customHeight="1" thickBot="1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8" ht="24" customHeight="1">
      <c r="B9" s="6" t="s">
        <v>13</v>
      </c>
      <c r="C9" s="11">
        <f>SUM(C10:C16)</f>
        <v>486334339.21</v>
      </c>
      <c r="D9" s="11">
        <f>SUM(D10:D16)</f>
        <v>87297164.07</v>
      </c>
      <c r="E9" s="11">
        <f aca="true" t="shared" si="0" ref="E9:E26">C9+D9</f>
        <v>573631503.28</v>
      </c>
      <c r="F9" s="11">
        <f>SUM(F10:F16)</f>
        <v>551491683.18</v>
      </c>
      <c r="G9" s="11">
        <f>SUM(G10:G16)</f>
        <v>524331260.7699999</v>
      </c>
      <c r="H9" s="11">
        <f aca="true" t="shared" si="1" ref="H9:H40">E9-F9</f>
        <v>22139820.100000024</v>
      </c>
    </row>
    <row r="10" spans="2:8" ht="24">
      <c r="B10" s="20" t="s">
        <v>14</v>
      </c>
      <c r="C10" s="7">
        <v>277269516.42</v>
      </c>
      <c r="D10" s="8">
        <v>39465165.18</v>
      </c>
      <c r="E10" s="13">
        <f t="shared" si="0"/>
        <v>316734681.6</v>
      </c>
      <c r="F10" s="7">
        <v>291506630.7</v>
      </c>
      <c r="G10" s="7">
        <v>287360104.83</v>
      </c>
      <c r="H10" s="15">
        <f t="shared" si="1"/>
        <v>25228050.900000036</v>
      </c>
    </row>
    <row r="11" spans="2:8" ht="24">
      <c r="B11" s="20" t="s">
        <v>15</v>
      </c>
      <c r="C11" s="7">
        <v>0</v>
      </c>
      <c r="D11" s="8">
        <v>0</v>
      </c>
      <c r="E11" s="13">
        <f t="shared" si="0"/>
        <v>0</v>
      </c>
      <c r="F11" s="7">
        <v>0</v>
      </c>
      <c r="G11" s="7">
        <v>0</v>
      </c>
      <c r="H11" s="15">
        <f t="shared" si="1"/>
        <v>0</v>
      </c>
    </row>
    <row r="12" spans="2:8" ht="12">
      <c r="B12" s="20" t="s">
        <v>16</v>
      </c>
      <c r="C12" s="7">
        <v>91671348.63</v>
      </c>
      <c r="D12" s="8">
        <v>21409997.9</v>
      </c>
      <c r="E12" s="13">
        <f t="shared" si="0"/>
        <v>113081346.53</v>
      </c>
      <c r="F12" s="7">
        <v>114971692.52</v>
      </c>
      <c r="G12" s="7">
        <v>114283740.58</v>
      </c>
      <c r="H12" s="15">
        <f t="shared" si="1"/>
        <v>-1890345.9899999946</v>
      </c>
    </row>
    <row r="13" spans="2:8" ht="12" customHeight="1">
      <c r="B13" s="20" t="s">
        <v>17</v>
      </c>
      <c r="C13" s="7">
        <v>62292369.75</v>
      </c>
      <c r="D13" s="8">
        <v>21887411.89</v>
      </c>
      <c r="E13" s="13">
        <f>C13+D13</f>
        <v>84179781.64</v>
      </c>
      <c r="F13" s="7">
        <v>86146275.11</v>
      </c>
      <c r="G13" s="7">
        <v>74082403.05</v>
      </c>
      <c r="H13" s="15">
        <f t="shared" si="1"/>
        <v>-1966493.4699999988</v>
      </c>
    </row>
    <row r="14" spans="2:8" ht="12" customHeight="1">
      <c r="B14" s="20" t="s">
        <v>18</v>
      </c>
      <c r="C14" s="7">
        <v>44303846.46</v>
      </c>
      <c r="D14" s="8">
        <v>253009.25</v>
      </c>
      <c r="E14" s="13">
        <f t="shared" si="0"/>
        <v>44556855.71</v>
      </c>
      <c r="F14" s="7">
        <v>43899935.62</v>
      </c>
      <c r="G14" s="7">
        <v>37592810.72</v>
      </c>
      <c r="H14" s="15">
        <f t="shared" si="1"/>
        <v>656920.0900000036</v>
      </c>
    </row>
    <row r="15" spans="2:8" ht="12" customHeight="1">
      <c r="B15" s="20" t="s">
        <v>19</v>
      </c>
      <c r="C15" s="7">
        <v>0</v>
      </c>
      <c r="D15" s="8">
        <v>0</v>
      </c>
      <c r="E15" s="13">
        <f t="shared" si="0"/>
        <v>0</v>
      </c>
      <c r="F15" s="7">
        <v>0</v>
      </c>
      <c r="G15" s="7">
        <v>0</v>
      </c>
      <c r="H15" s="15">
        <f t="shared" si="1"/>
        <v>0</v>
      </c>
    </row>
    <row r="16" spans="2:8" ht="12" customHeight="1">
      <c r="B16" s="20" t="s">
        <v>20</v>
      </c>
      <c r="C16" s="7">
        <v>10797257.95</v>
      </c>
      <c r="D16" s="8">
        <v>4281579.85</v>
      </c>
      <c r="E16" s="13">
        <f t="shared" si="0"/>
        <v>15078837.799999999</v>
      </c>
      <c r="F16" s="7">
        <v>14967149.23</v>
      </c>
      <c r="G16" s="7">
        <v>11012201.59</v>
      </c>
      <c r="H16" s="15">
        <f t="shared" si="1"/>
        <v>111688.56999999844</v>
      </c>
    </row>
    <row r="17" spans="2:8" ht="24" customHeight="1">
      <c r="B17" s="6" t="s">
        <v>21</v>
      </c>
      <c r="C17" s="11">
        <f>SUM(C18:C26)</f>
        <v>15694456.47</v>
      </c>
      <c r="D17" s="11">
        <f>SUM(D18:D26)</f>
        <v>1004363.2799999999</v>
      </c>
      <c r="E17" s="11">
        <f t="shared" si="0"/>
        <v>16698819.75</v>
      </c>
      <c r="F17" s="11">
        <f>SUM(F18:F26)</f>
        <v>17616769.490000002</v>
      </c>
      <c r="G17" s="11">
        <f>SUM(G18:G26)</f>
        <v>16596769.490000002</v>
      </c>
      <c r="H17" s="11">
        <f t="shared" si="1"/>
        <v>-917949.7400000021</v>
      </c>
    </row>
    <row r="18" spans="2:8" ht="24">
      <c r="B18" s="20" t="s">
        <v>22</v>
      </c>
      <c r="C18" s="7">
        <v>5524374.37</v>
      </c>
      <c r="D18" s="8">
        <v>1596868.5</v>
      </c>
      <c r="E18" s="13">
        <f t="shared" si="0"/>
        <v>7121242.87</v>
      </c>
      <c r="F18" s="7">
        <v>8756437.36</v>
      </c>
      <c r="G18" s="7">
        <v>7736437.36</v>
      </c>
      <c r="H18" s="15">
        <f t="shared" si="1"/>
        <v>-1635194.4899999993</v>
      </c>
    </row>
    <row r="19" spans="2:8" ht="12" customHeight="1">
      <c r="B19" s="20" t="s">
        <v>23</v>
      </c>
      <c r="C19" s="7">
        <v>1447500.13</v>
      </c>
      <c r="D19" s="8">
        <v>133443.7</v>
      </c>
      <c r="E19" s="13">
        <f t="shared" si="0"/>
        <v>1580943.8299999998</v>
      </c>
      <c r="F19" s="7">
        <v>1628115.96</v>
      </c>
      <c r="G19" s="7">
        <v>1628115.96</v>
      </c>
      <c r="H19" s="15">
        <f t="shared" si="1"/>
        <v>-47172.13000000012</v>
      </c>
    </row>
    <row r="20" spans="2:8" ht="24">
      <c r="B20" s="20" t="s">
        <v>24</v>
      </c>
      <c r="C20" s="7">
        <v>0</v>
      </c>
      <c r="D20" s="8">
        <v>0</v>
      </c>
      <c r="E20" s="13">
        <f t="shared" si="0"/>
        <v>0</v>
      </c>
      <c r="F20" s="7">
        <v>0</v>
      </c>
      <c r="G20" s="7">
        <v>0</v>
      </c>
      <c r="H20" s="15">
        <f t="shared" si="1"/>
        <v>0</v>
      </c>
    </row>
    <row r="21" spans="2:8" ht="24">
      <c r="B21" s="20" t="s">
        <v>25</v>
      </c>
      <c r="C21" s="7">
        <v>3764175.32</v>
      </c>
      <c r="D21" s="8">
        <v>-1463910.02</v>
      </c>
      <c r="E21" s="13">
        <f t="shared" si="0"/>
        <v>2300265.3</v>
      </c>
      <c r="F21" s="7">
        <v>2194150.07</v>
      </c>
      <c r="G21" s="7">
        <v>2194150.07</v>
      </c>
      <c r="H21" s="15">
        <f t="shared" si="1"/>
        <v>106115.22999999998</v>
      </c>
    </row>
    <row r="22" spans="2:8" ht="24">
      <c r="B22" s="20" t="s">
        <v>26</v>
      </c>
      <c r="C22" s="7">
        <v>858221.48</v>
      </c>
      <c r="D22" s="8">
        <v>469716.97</v>
      </c>
      <c r="E22" s="13">
        <f t="shared" si="0"/>
        <v>1327938.45</v>
      </c>
      <c r="F22" s="7">
        <v>868728.92</v>
      </c>
      <c r="G22" s="7">
        <v>868728.92</v>
      </c>
      <c r="H22" s="15">
        <f t="shared" si="1"/>
        <v>459209.5299999999</v>
      </c>
    </row>
    <row r="23" spans="2:8" ht="12">
      <c r="B23" s="20" t="s">
        <v>27</v>
      </c>
      <c r="C23" s="7">
        <v>2721611.49</v>
      </c>
      <c r="D23" s="8">
        <v>-525277.26</v>
      </c>
      <c r="E23" s="13">
        <f t="shared" si="0"/>
        <v>2196334.2300000004</v>
      </c>
      <c r="F23" s="7">
        <v>2196334.23</v>
      </c>
      <c r="G23" s="7">
        <v>2196334.23</v>
      </c>
      <c r="H23" s="15">
        <f t="shared" si="1"/>
        <v>0</v>
      </c>
    </row>
    <row r="24" spans="2:8" ht="24">
      <c r="B24" s="20" t="s">
        <v>28</v>
      </c>
      <c r="C24" s="7">
        <v>295451.07</v>
      </c>
      <c r="D24" s="8">
        <v>260345.78</v>
      </c>
      <c r="E24" s="13">
        <f t="shared" si="0"/>
        <v>555796.85</v>
      </c>
      <c r="F24" s="7">
        <v>536345.64</v>
      </c>
      <c r="G24" s="7">
        <v>536345.64</v>
      </c>
      <c r="H24" s="15">
        <f t="shared" si="1"/>
        <v>19451.209999999963</v>
      </c>
    </row>
    <row r="25" spans="2:8" ht="12" customHeight="1">
      <c r="B25" s="20" t="s">
        <v>29</v>
      </c>
      <c r="C25" s="7">
        <v>0</v>
      </c>
      <c r="D25" s="8">
        <v>0</v>
      </c>
      <c r="E25" s="13">
        <f t="shared" si="0"/>
        <v>0</v>
      </c>
      <c r="F25" s="7">
        <v>0</v>
      </c>
      <c r="G25" s="7">
        <v>0</v>
      </c>
      <c r="H25" s="15">
        <f t="shared" si="1"/>
        <v>0</v>
      </c>
    </row>
    <row r="26" spans="2:8" ht="12">
      <c r="B26" s="20" t="s">
        <v>30</v>
      </c>
      <c r="C26" s="7">
        <v>1083122.61</v>
      </c>
      <c r="D26" s="8">
        <v>533175.61</v>
      </c>
      <c r="E26" s="13">
        <f t="shared" si="0"/>
        <v>1616298.2200000002</v>
      </c>
      <c r="F26" s="7">
        <v>1436657.31</v>
      </c>
      <c r="G26" s="7">
        <v>1436657.31</v>
      </c>
      <c r="H26" s="15">
        <f t="shared" si="1"/>
        <v>179640.91000000015</v>
      </c>
    </row>
    <row r="27" spans="2:8" ht="19.5" customHeight="1">
      <c r="B27" s="6" t="s">
        <v>31</v>
      </c>
      <c r="C27" s="11">
        <f>SUM(C28:C36)</f>
        <v>21871882.82</v>
      </c>
      <c r="D27" s="11">
        <f>SUM(D28:D36)</f>
        <v>12331619.849999998</v>
      </c>
      <c r="E27" s="11">
        <f>D27+C27</f>
        <v>34203502.67</v>
      </c>
      <c r="F27" s="11">
        <f>SUM(F28:F36)</f>
        <v>41805017.74999999</v>
      </c>
      <c r="G27" s="11">
        <f>SUM(G28:G36)</f>
        <v>30944796.310000002</v>
      </c>
      <c r="H27" s="11">
        <f t="shared" si="1"/>
        <v>-7601515.079999991</v>
      </c>
    </row>
    <row r="28" spans="2:8" ht="12">
      <c r="B28" s="20" t="s">
        <v>32</v>
      </c>
      <c r="C28" s="7">
        <v>8745067.02</v>
      </c>
      <c r="D28" s="8">
        <v>4951676.66</v>
      </c>
      <c r="E28" s="13">
        <f aca="true" t="shared" si="2" ref="E28:E36">C28+D28</f>
        <v>13696743.68</v>
      </c>
      <c r="F28" s="7">
        <v>18917491.81</v>
      </c>
      <c r="G28" s="7">
        <v>12751191.49</v>
      </c>
      <c r="H28" s="15">
        <f t="shared" si="1"/>
        <v>-5220748.129999999</v>
      </c>
    </row>
    <row r="29" spans="2:8" ht="12">
      <c r="B29" s="20" t="s">
        <v>33</v>
      </c>
      <c r="C29" s="7">
        <v>1925861.3</v>
      </c>
      <c r="D29" s="8">
        <v>-289694.23</v>
      </c>
      <c r="E29" s="13">
        <f t="shared" si="2"/>
        <v>1636167.07</v>
      </c>
      <c r="F29" s="7">
        <v>1629151.67</v>
      </c>
      <c r="G29" s="7">
        <v>1486273.24</v>
      </c>
      <c r="H29" s="15">
        <f t="shared" si="1"/>
        <v>7015.40000000014</v>
      </c>
    </row>
    <row r="30" spans="2:8" ht="24">
      <c r="B30" s="20" t="s">
        <v>34</v>
      </c>
      <c r="C30" s="7">
        <v>2526743.4</v>
      </c>
      <c r="D30" s="8">
        <v>1785565.21</v>
      </c>
      <c r="E30" s="13">
        <f t="shared" si="2"/>
        <v>4312308.609999999</v>
      </c>
      <c r="F30" s="7">
        <v>5736396.55</v>
      </c>
      <c r="G30" s="7">
        <v>4321497.3</v>
      </c>
      <c r="H30" s="15">
        <f t="shared" si="1"/>
        <v>-1424087.9400000004</v>
      </c>
    </row>
    <row r="31" spans="2:8" ht="12">
      <c r="B31" s="20" t="s">
        <v>35</v>
      </c>
      <c r="C31" s="7">
        <v>1455471.36</v>
      </c>
      <c r="D31" s="8">
        <v>-278649.04</v>
      </c>
      <c r="E31" s="13">
        <f t="shared" si="2"/>
        <v>1176822.32</v>
      </c>
      <c r="F31" s="7">
        <v>1145452.77</v>
      </c>
      <c r="G31" s="7">
        <v>1145452.77</v>
      </c>
      <c r="H31" s="15">
        <f t="shared" si="1"/>
        <v>31369.550000000047</v>
      </c>
    </row>
    <row r="32" spans="2:8" ht="24">
      <c r="B32" s="20" t="s">
        <v>36</v>
      </c>
      <c r="C32" s="7">
        <v>4107314.41</v>
      </c>
      <c r="D32" s="8">
        <v>3294185.28</v>
      </c>
      <c r="E32" s="13">
        <f t="shared" si="2"/>
        <v>7401499.6899999995</v>
      </c>
      <c r="F32" s="7">
        <v>7017601.08</v>
      </c>
      <c r="G32" s="7">
        <v>5383519.02</v>
      </c>
      <c r="H32" s="15">
        <f t="shared" si="1"/>
        <v>383898.6099999994</v>
      </c>
    </row>
    <row r="33" spans="2:8" ht="12">
      <c r="B33" s="20" t="s">
        <v>37</v>
      </c>
      <c r="C33" s="7">
        <v>77991.2</v>
      </c>
      <c r="D33" s="8">
        <v>-65183.35</v>
      </c>
      <c r="E33" s="13">
        <f t="shared" si="2"/>
        <v>12807.849999999999</v>
      </c>
      <c r="F33" s="7">
        <v>12216.6</v>
      </c>
      <c r="G33" s="7">
        <v>12216.6</v>
      </c>
      <c r="H33" s="15">
        <f t="shared" si="1"/>
        <v>591.2499999999982</v>
      </c>
    </row>
    <row r="34" spans="2:8" ht="12">
      <c r="B34" s="20" t="s">
        <v>38</v>
      </c>
      <c r="C34" s="7">
        <v>1358765.06</v>
      </c>
      <c r="D34" s="8">
        <v>790764.95</v>
      </c>
      <c r="E34" s="13">
        <f t="shared" si="2"/>
        <v>2149530.01</v>
      </c>
      <c r="F34" s="7">
        <v>2137723.12</v>
      </c>
      <c r="G34" s="7">
        <v>2137723.12</v>
      </c>
      <c r="H34" s="15">
        <f t="shared" si="1"/>
        <v>11806.889999999665</v>
      </c>
    </row>
    <row r="35" spans="2:8" ht="12">
      <c r="B35" s="20" t="s">
        <v>39</v>
      </c>
      <c r="C35" s="7">
        <v>1060078.6</v>
      </c>
      <c r="D35" s="8">
        <v>2249420.5</v>
      </c>
      <c r="E35" s="13">
        <f t="shared" si="2"/>
        <v>3309499.1</v>
      </c>
      <c r="F35" s="7">
        <v>4768389</v>
      </c>
      <c r="G35" s="7">
        <v>3268389</v>
      </c>
      <c r="H35" s="15">
        <f t="shared" si="1"/>
        <v>-1458889.9</v>
      </c>
    </row>
    <row r="36" spans="2:8" ht="12">
      <c r="B36" s="20" t="s">
        <v>40</v>
      </c>
      <c r="C36" s="7">
        <v>614590.47</v>
      </c>
      <c r="D36" s="8">
        <v>-106466.13</v>
      </c>
      <c r="E36" s="13">
        <f t="shared" si="2"/>
        <v>508124.33999999997</v>
      </c>
      <c r="F36" s="7">
        <v>440595.15</v>
      </c>
      <c r="G36" s="7">
        <v>438533.77</v>
      </c>
      <c r="H36" s="15">
        <f t="shared" si="1"/>
        <v>67529.18999999994</v>
      </c>
    </row>
    <row r="37" spans="2:8" ht="24">
      <c r="B37" s="6" t="s">
        <v>41</v>
      </c>
      <c r="C37" s="11">
        <f>SUM(C38:C46)</f>
        <v>1029932</v>
      </c>
      <c r="D37" s="11">
        <f>SUM(D38:D46)</f>
        <v>1437441.45</v>
      </c>
      <c r="E37" s="11">
        <f>C37+D37</f>
        <v>2467373.45</v>
      </c>
      <c r="F37" s="11">
        <f>SUM(F38:F46)</f>
        <v>2467373.45</v>
      </c>
      <c r="G37" s="11">
        <f>SUM(G38:G46)</f>
        <v>2467373.45</v>
      </c>
      <c r="H37" s="11">
        <f t="shared" si="1"/>
        <v>0</v>
      </c>
    </row>
    <row r="38" spans="2:8" ht="24">
      <c r="B38" s="20" t="s">
        <v>42</v>
      </c>
      <c r="C38" s="7">
        <v>0</v>
      </c>
      <c r="D38" s="8">
        <v>0</v>
      </c>
      <c r="E38" s="13">
        <f aca="true" t="shared" si="3" ref="E38:E79">C38+D38</f>
        <v>0</v>
      </c>
      <c r="F38" s="7">
        <v>0</v>
      </c>
      <c r="G38" s="7">
        <v>0</v>
      </c>
      <c r="H38" s="15">
        <f t="shared" si="1"/>
        <v>0</v>
      </c>
    </row>
    <row r="39" spans="2:8" ht="12" customHeight="1">
      <c r="B39" s="20" t="s">
        <v>43</v>
      </c>
      <c r="C39" s="7">
        <v>0</v>
      </c>
      <c r="D39" s="8">
        <v>0</v>
      </c>
      <c r="E39" s="13">
        <f t="shared" si="3"/>
        <v>0</v>
      </c>
      <c r="F39" s="7">
        <v>0</v>
      </c>
      <c r="G39" s="7">
        <v>0</v>
      </c>
      <c r="H39" s="15">
        <f t="shared" si="1"/>
        <v>0</v>
      </c>
    </row>
    <row r="40" spans="2:8" ht="12" customHeight="1">
      <c r="B40" s="20" t="s">
        <v>44</v>
      </c>
      <c r="C40" s="7">
        <v>0</v>
      </c>
      <c r="D40" s="8">
        <v>0</v>
      </c>
      <c r="E40" s="13">
        <f t="shared" si="3"/>
        <v>0</v>
      </c>
      <c r="F40" s="7">
        <v>0</v>
      </c>
      <c r="G40" s="7">
        <v>0</v>
      </c>
      <c r="H40" s="15">
        <f t="shared" si="1"/>
        <v>0</v>
      </c>
    </row>
    <row r="41" spans="2:8" ht="12" customHeight="1">
      <c r="B41" s="20" t="s">
        <v>45</v>
      </c>
      <c r="C41" s="7">
        <v>1029932</v>
      </c>
      <c r="D41" s="8">
        <v>1437441.45</v>
      </c>
      <c r="E41" s="13">
        <f t="shared" si="3"/>
        <v>2467373.45</v>
      </c>
      <c r="F41" s="7">
        <v>2467373.45</v>
      </c>
      <c r="G41" s="7">
        <v>2467373.45</v>
      </c>
      <c r="H41" s="15">
        <f aca="true" t="shared" si="4" ref="H41:H72">E41-F41</f>
        <v>0</v>
      </c>
    </row>
    <row r="42" spans="2:8" ht="12" customHeight="1">
      <c r="B42" s="20" t="s">
        <v>46</v>
      </c>
      <c r="C42" s="7">
        <v>0</v>
      </c>
      <c r="D42" s="8">
        <v>0</v>
      </c>
      <c r="E42" s="13">
        <f t="shared" si="3"/>
        <v>0</v>
      </c>
      <c r="F42" s="7">
        <v>0</v>
      </c>
      <c r="G42" s="7">
        <v>0</v>
      </c>
      <c r="H42" s="15">
        <f t="shared" si="4"/>
        <v>0</v>
      </c>
    </row>
    <row r="43" spans="2:8" ht="24">
      <c r="B43" s="20" t="s">
        <v>47</v>
      </c>
      <c r="C43" s="7">
        <v>0</v>
      </c>
      <c r="D43" s="8">
        <v>0</v>
      </c>
      <c r="E43" s="13">
        <f t="shared" si="3"/>
        <v>0</v>
      </c>
      <c r="F43" s="7">
        <v>0</v>
      </c>
      <c r="G43" s="7">
        <v>0</v>
      </c>
      <c r="H43" s="15">
        <f t="shared" si="4"/>
        <v>0</v>
      </c>
    </row>
    <row r="44" spans="2:8" ht="12" customHeight="1">
      <c r="B44" s="20" t="s">
        <v>48</v>
      </c>
      <c r="C44" s="7">
        <v>0</v>
      </c>
      <c r="D44" s="8">
        <v>0</v>
      </c>
      <c r="E44" s="13">
        <f t="shared" si="3"/>
        <v>0</v>
      </c>
      <c r="F44" s="7">
        <v>0</v>
      </c>
      <c r="G44" s="7">
        <v>0</v>
      </c>
      <c r="H44" s="15">
        <f t="shared" si="4"/>
        <v>0</v>
      </c>
    </row>
    <row r="45" spans="2:8" ht="12" customHeight="1">
      <c r="B45" s="20" t="s">
        <v>49</v>
      </c>
      <c r="C45" s="7">
        <v>0</v>
      </c>
      <c r="D45" s="8">
        <v>0</v>
      </c>
      <c r="E45" s="13">
        <f t="shared" si="3"/>
        <v>0</v>
      </c>
      <c r="F45" s="7">
        <v>0</v>
      </c>
      <c r="G45" s="7">
        <v>0</v>
      </c>
      <c r="H45" s="15">
        <f t="shared" si="4"/>
        <v>0</v>
      </c>
    </row>
    <row r="46" spans="2:8" ht="12" customHeight="1" thickBot="1">
      <c r="B46" s="21" t="s">
        <v>50</v>
      </c>
      <c r="C46" s="9">
        <v>0</v>
      </c>
      <c r="D46" s="10">
        <v>0</v>
      </c>
      <c r="E46" s="14">
        <f t="shared" si="3"/>
        <v>0</v>
      </c>
      <c r="F46" s="9">
        <v>0</v>
      </c>
      <c r="G46" s="9">
        <v>0</v>
      </c>
      <c r="H46" s="16">
        <f t="shared" si="4"/>
        <v>0</v>
      </c>
    </row>
    <row r="47" spans="2:8" ht="19.5" customHeight="1">
      <c r="B47" s="6" t="s">
        <v>51</v>
      </c>
      <c r="C47" s="11">
        <f>SUM(C48:C56)</f>
        <v>2165698.5</v>
      </c>
      <c r="D47" s="11">
        <f>SUM(D48:D56)</f>
        <v>2170284.1100000003</v>
      </c>
      <c r="E47" s="11">
        <f t="shared" si="3"/>
        <v>4335982.61</v>
      </c>
      <c r="F47" s="11">
        <f>SUM(F48:F56)</f>
        <v>11534257.15</v>
      </c>
      <c r="G47" s="11">
        <f>SUM(G48:G56)</f>
        <v>3654257.1500000004</v>
      </c>
      <c r="H47" s="11">
        <f t="shared" si="4"/>
        <v>-7198274.54</v>
      </c>
    </row>
    <row r="48" spans="2:8" ht="12">
      <c r="B48" s="20" t="s">
        <v>52</v>
      </c>
      <c r="C48" s="7">
        <v>203547</v>
      </c>
      <c r="D48" s="8">
        <v>269468.15</v>
      </c>
      <c r="E48" s="13">
        <f t="shared" si="3"/>
        <v>473015.15</v>
      </c>
      <c r="F48" s="7">
        <v>3373013.15</v>
      </c>
      <c r="G48" s="7">
        <v>473013.15</v>
      </c>
      <c r="H48" s="15">
        <f t="shared" si="4"/>
        <v>-2899998</v>
      </c>
    </row>
    <row r="49" spans="2:8" ht="12">
      <c r="B49" s="20" t="s">
        <v>53</v>
      </c>
      <c r="C49" s="7">
        <v>238271.5</v>
      </c>
      <c r="D49" s="8">
        <v>829898.84</v>
      </c>
      <c r="E49" s="13">
        <f t="shared" si="3"/>
        <v>1068170.3399999999</v>
      </c>
      <c r="F49" s="7">
        <v>1366847.68</v>
      </c>
      <c r="G49" s="7">
        <v>1066847.68</v>
      </c>
      <c r="H49" s="15">
        <f t="shared" si="4"/>
        <v>-298677.3400000001</v>
      </c>
    </row>
    <row r="50" spans="2:8" ht="12">
      <c r="B50" s="20" t="s">
        <v>54</v>
      </c>
      <c r="C50" s="7">
        <v>8800</v>
      </c>
      <c r="D50" s="8">
        <v>-8800</v>
      </c>
      <c r="E50" s="13">
        <f t="shared" si="3"/>
        <v>0</v>
      </c>
      <c r="F50" s="7">
        <v>0</v>
      </c>
      <c r="G50" s="7">
        <v>0</v>
      </c>
      <c r="H50" s="15">
        <f t="shared" si="4"/>
        <v>0</v>
      </c>
    </row>
    <row r="51" spans="2:8" ht="12">
      <c r="B51" s="20" t="s">
        <v>55</v>
      </c>
      <c r="C51" s="7">
        <v>372000</v>
      </c>
      <c r="D51" s="8">
        <v>0</v>
      </c>
      <c r="E51" s="13">
        <f t="shared" si="3"/>
        <v>372000</v>
      </c>
      <c r="F51" s="7">
        <v>4372000</v>
      </c>
      <c r="G51" s="7">
        <v>372000</v>
      </c>
      <c r="H51" s="15">
        <f t="shared" si="4"/>
        <v>-4000000</v>
      </c>
    </row>
    <row r="52" spans="2:8" ht="12">
      <c r="B52" s="20" t="s">
        <v>56</v>
      </c>
      <c r="C52" s="7">
        <v>0</v>
      </c>
      <c r="D52" s="8">
        <v>0</v>
      </c>
      <c r="E52" s="13">
        <f t="shared" si="3"/>
        <v>0</v>
      </c>
      <c r="F52" s="7">
        <v>0</v>
      </c>
      <c r="G52" s="7">
        <v>0</v>
      </c>
      <c r="H52" s="15">
        <f t="shared" si="4"/>
        <v>0</v>
      </c>
    </row>
    <row r="53" spans="2:8" ht="12">
      <c r="B53" s="20" t="s">
        <v>57</v>
      </c>
      <c r="C53" s="7">
        <v>153080</v>
      </c>
      <c r="D53" s="8">
        <v>821795.9</v>
      </c>
      <c r="E53" s="13">
        <f t="shared" si="3"/>
        <v>974875.9</v>
      </c>
      <c r="F53" s="7">
        <v>974475.1</v>
      </c>
      <c r="G53" s="7">
        <v>294475.1</v>
      </c>
      <c r="H53" s="15">
        <f t="shared" si="4"/>
        <v>400.80000000004657</v>
      </c>
    </row>
    <row r="54" spans="2:8" ht="12">
      <c r="B54" s="20" t="s">
        <v>58</v>
      </c>
      <c r="C54" s="7">
        <v>0</v>
      </c>
      <c r="D54" s="8">
        <v>0</v>
      </c>
      <c r="E54" s="13">
        <f t="shared" si="3"/>
        <v>0</v>
      </c>
      <c r="F54" s="7">
        <v>0</v>
      </c>
      <c r="G54" s="7">
        <v>0</v>
      </c>
      <c r="H54" s="15">
        <f t="shared" si="4"/>
        <v>0</v>
      </c>
    </row>
    <row r="55" spans="2:8" ht="12">
      <c r="B55" s="20" t="s">
        <v>59</v>
      </c>
      <c r="C55" s="7">
        <v>0</v>
      </c>
      <c r="D55" s="8">
        <v>0</v>
      </c>
      <c r="E55" s="13">
        <f t="shared" si="3"/>
        <v>0</v>
      </c>
      <c r="F55" s="7">
        <v>0</v>
      </c>
      <c r="G55" s="7">
        <v>0</v>
      </c>
      <c r="H55" s="15">
        <f t="shared" si="4"/>
        <v>0</v>
      </c>
    </row>
    <row r="56" spans="2:8" ht="12">
      <c r="B56" s="20" t="s">
        <v>60</v>
      </c>
      <c r="C56" s="7">
        <v>1190000</v>
      </c>
      <c r="D56" s="8">
        <v>257921.22</v>
      </c>
      <c r="E56" s="13">
        <f t="shared" si="3"/>
        <v>1447921.22</v>
      </c>
      <c r="F56" s="7">
        <v>1447921.22</v>
      </c>
      <c r="G56" s="7">
        <v>1447921.22</v>
      </c>
      <c r="H56" s="15">
        <f t="shared" si="4"/>
        <v>0</v>
      </c>
    </row>
    <row r="57" spans="2:8" ht="19.5" customHeight="1">
      <c r="B57" s="6" t="s">
        <v>61</v>
      </c>
      <c r="C57" s="11">
        <f>SUM(C58:C60)</f>
        <v>590000</v>
      </c>
      <c r="D57" s="11">
        <f>SUM(D58:D60)</f>
        <v>2064650.4</v>
      </c>
      <c r="E57" s="11">
        <f t="shared" si="3"/>
        <v>2654650.4</v>
      </c>
      <c r="F57" s="11">
        <f>SUM(F58:F60)</f>
        <v>2654650.4</v>
      </c>
      <c r="G57" s="11">
        <f>SUM(G58:G60)</f>
        <v>759083.41</v>
      </c>
      <c r="H57" s="11">
        <f t="shared" si="4"/>
        <v>0</v>
      </c>
    </row>
    <row r="58" spans="2:8" ht="12">
      <c r="B58" s="20" t="s">
        <v>62</v>
      </c>
      <c r="C58" s="7">
        <v>0</v>
      </c>
      <c r="D58" s="8">
        <v>0</v>
      </c>
      <c r="E58" s="13">
        <f t="shared" si="3"/>
        <v>0</v>
      </c>
      <c r="F58" s="7">
        <v>0</v>
      </c>
      <c r="G58" s="7">
        <v>0</v>
      </c>
      <c r="H58" s="15">
        <f t="shared" si="4"/>
        <v>0</v>
      </c>
    </row>
    <row r="59" spans="2:8" ht="12">
      <c r="B59" s="20" t="s">
        <v>63</v>
      </c>
      <c r="C59" s="7">
        <v>590000</v>
      </c>
      <c r="D59" s="8">
        <v>2064650.4</v>
      </c>
      <c r="E59" s="13">
        <f t="shared" si="3"/>
        <v>2654650.4</v>
      </c>
      <c r="F59" s="7">
        <v>2654650.4</v>
      </c>
      <c r="G59" s="7">
        <v>759083.41</v>
      </c>
      <c r="H59" s="13">
        <f t="shared" si="4"/>
        <v>0</v>
      </c>
    </row>
    <row r="60" spans="2:8" ht="12">
      <c r="B60" s="20" t="s">
        <v>64</v>
      </c>
      <c r="C60" s="7">
        <v>0</v>
      </c>
      <c r="D60" s="8">
        <v>0</v>
      </c>
      <c r="E60" s="13">
        <f t="shared" si="3"/>
        <v>0</v>
      </c>
      <c r="F60" s="7">
        <v>0</v>
      </c>
      <c r="G60" s="7">
        <v>0</v>
      </c>
      <c r="H60" s="13">
        <f t="shared" si="4"/>
        <v>0</v>
      </c>
    </row>
    <row r="61" spans="2:8" ht="27.75" customHeight="1">
      <c r="B61" s="6" t="s">
        <v>65</v>
      </c>
      <c r="C61" s="11">
        <f>SUM(C62:C68)</f>
        <v>0</v>
      </c>
      <c r="D61" s="12">
        <f>SUM(D62:D68)</f>
        <v>0</v>
      </c>
      <c r="E61" s="12">
        <f t="shared" si="3"/>
        <v>0</v>
      </c>
      <c r="F61" s="11">
        <f>SUM(F62:F68)</f>
        <v>0</v>
      </c>
      <c r="G61" s="11">
        <f>SUM(G62:G68)</f>
        <v>0</v>
      </c>
      <c r="H61" s="12">
        <f t="shared" si="4"/>
        <v>0</v>
      </c>
    </row>
    <row r="62" spans="2:8" ht="12" customHeight="1">
      <c r="B62" s="20" t="s">
        <v>66</v>
      </c>
      <c r="C62" s="7">
        <v>0</v>
      </c>
      <c r="D62" s="8">
        <v>0</v>
      </c>
      <c r="E62" s="13">
        <f t="shared" si="3"/>
        <v>0</v>
      </c>
      <c r="F62" s="7">
        <v>0</v>
      </c>
      <c r="G62" s="7">
        <v>0</v>
      </c>
      <c r="H62" s="13">
        <f t="shared" si="4"/>
        <v>0</v>
      </c>
    </row>
    <row r="63" spans="2:8" ht="12" customHeight="1">
      <c r="B63" s="20" t="s">
        <v>67</v>
      </c>
      <c r="C63" s="7">
        <v>0</v>
      </c>
      <c r="D63" s="8">
        <v>0</v>
      </c>
      <c r="E63" s="13">
        <f t="shared" si="3"/>
        <v>0</v>
      </c>
      <c r="F63" s="7">
        <v>0</v>
      </c>
      <c r="G63" s="7">
        <v>0</v>
      </c>
      <c r="H63" s="13">
        <f t="shared" si="4"/>
        <v>0</v>
      </c>
    </row>
    <row r="64" spans="2:8" ht="12" customHeight="1">
      <c r="B64" s="20" t="s">
        <v>68</v>
      </c>
      <c r="C64" s="7">
        <v>0</v>
      </c>
      <c r="D64" s="8">
        <v>0</v>
      </c>
      <c r="E64" s="13">
        <f t="shared" si="3"/>
        <v>0</v>
      </c>
      <c r="F64" s="7">
        <v>0</v>
      </c>
      <c r="G64" s="7">
        <v>0</v>
      </c>
      <c r="H64" s="13">
        <f t="shared" si="4"/>
        <v>0</v>
      </c>
    </row>
    <row r="65" spans="2:8" ht="12" customHeight="1">
      <c r="B65" s="20" t="s">
        <v>69</v>
      </c>
      <c r="C65" s="7">
        <v>0</v>
      </c>
      <c r="D65" s="8">
        <v>0</v>
      </c>
      <c r="E65" s="13">
        <f t="shared" si="3"/>
        <v>0</v>
      </c>
      <c r="F65" s="7">
        <v>0</v>
      </c>
      <c r="G65" s="7">
        <v>0</v>
      </c>
      <c r="H65" s="13">
        <f t="shared" si="4"/>
        <v>0</v>
      </c>
    </row>
    <row r="66" spans="2:8" ht="12" customHeight="1">
      <c r="B66" s="20" t="s">
        <v>70</v>
      </c>
      <c r="C66" s="7">
        <v>0</v>
      </c>
      <c r="D66" s="8">
        <v>0</v>
      </c>
      <c r="E66" s="13">
        <f t="shared" si="3"/>
        <v>0</v>
      </c>
      <c r="F66" s="7">
        <v>0</v>
      </c>
      <c r="G66" s="7">
        <v>0</v>
      </c>
      <c r="H66" s="13">
        <f t="shared" si="4"/>
        <v>0</v>
      </c>
    </row>
    <row r="67" spans="2:8" ht="12" customHeight="1">
      <c r="B67" s="20" t="s">
        <v>71</v>
      </c>
      <c r="C67" s="7">
        <v>0</v>
      </c>
      <c r="D67" s="8">
        <v>0</v>
      </c>
      <c r="E67" s="13">
        <f t="shared" si="3"/>
        <v>0</v>
      </c>
      <c r="F67" s="7">
        <v>0</v>
      </c>
      <c r="G67" s="7">
        <v>0</v>
      </c>
      <c r="H67" s="13">
        <f t="shared" si="4"/>
        <v>0</v>
      </c>
    </row>
    <row r="68" spans="2:8" ht="12" customHeight="1">
      <c r="B68" s="20" t="s">
        <v>72</v>
      </c>
      <c r="C68" s="7">
        <v>0</v>
      </c>
      <c r="D68" s="8">
        <v>0</v>
      </c>
      <c r="E68" s="13">
        <f t="shared" si="3"/>
        <v>0</v>
      </c>
      <c r="F68" s="7">
        <v>0</v>
      </c>
      <c r="G68" s="7">
        <v>0</v>
      </c>
      <c r="H68" s="13">
        <f t="shared" si="4"/>
        <v>0</v>
      </c>
    </row>
    <row r="69" spans="2:8" ht="12">
      <c r="B69" s="6" t="s">
        <v>73</v>
      </c>
      <c r="C69" s="11">
        <f>SUM(C70:C72)</f>
        <v>0</v>
      </c>
      <c r="D69" s="12">
        <f>SUM(D70:D72)</f>
        <v>0</v>
      </c>
      <c r="E69" s="12">
        <f t="shared" si="3"/>
        <v>0</v>
      </c>
      <c r="F69" s="11">
        <f>SUM(F70:F72)</f>
        <v>0</v>
      </c>
      <c r="G69" s="12">
        <f>SUM(G70:G72)</f>
        <v>0</v>
      </c>
      <c r="H69" s="12">
        <f t="shared" si="4"/>
        <v>0</v>
      </c>
    </row>
    <row r="70" spans="2:8" ht="12">
      <c r="B70" s="20" t="s">
        <v>74</v>
      </c>
      <c r="C70" s="7">
        <v>0</v>
      </c>
      <c r="D70" s="8">
        <v>0</v>
      </c>
      <c r="E70" s="13">
        <f t="shared" si="3"/>
        <v>0</v>
      </c>
      <c r="F70" s="7">
        <v>0</v>
      </c>
      <c r="G70" s="8">
        <v>0</v>
      </c>
      <c r="H70" s="13">
        <f t="shared" si="4"/>
        <v>0</v>
      </c>
    </row>
    <row r="71" spans="2:8" ht="12">
      <c r="B71" s="20" t="s">
        <v>75</v>
      </c>
      <c r="C71" s="7">
        <v>0</v>
      </c>
      <c r="D71" s="8">
        <v>0</v>
      </c>
      <c r="E71" s="13">
        <f t="shared" si="3"/>
        <v>0</v>
      </c>
      <c r="F71" s="7">
        <v>0</v>
      </c>
      <c r="G71" s="8">
        <v>0</v>
      </c>
      <c r="H71" s="13">
        <f t="shared" si="4"/>
        <v>0</v>
      </c>
    </row>
    <row r="72" spans="2:8" ht="12">
      <c r="B72" s="20" t="s">
        <v>76</v>
      </c>
      <c r="C72" s="7">
        <v>0</v>
      </c>
      <c r="D72" s="8">
        <v>0</v>
      </c>
      <c r="E72" s="13">
        <f t="shared" si="3"/>
        <v>0</v>
      </c>
      <c r="F72" s="7">
        <v>0</v>
      </c>
      <c r="G72" s="8">
        <v>0</v>
      </c>
      <c r="H72" s="13">
        <f t="shared" si="4"/>
        <v>0</v>
      </c>
    </row>
    <row r="73" spans="2:8" ht="19.5" customHeight="1">
      <c r="B73" s="6" t="s">
        <v>77</v>
      </c>
      <c r="C73" s="11">
        <f>SUM(C74:C80)</f>
        <v>0</v>
      </c>
      <c r="D73" s="12">
        <f>SUM(D74:D80)</f>
        <v>0</v>
      </c>
      <c r="E73" s="12">
        <f t="shared" si="3"/>
        <v>0</v>
      </c>
      <c r="F73" s="11">
        <f>SUM(F74:F80)</f>
        <v>0</v>
      </c>
      <c r="G73" s="12">
        <f>SUM(G74:G80)</f>
        <v>0</v>
      </c>
      <c r="H73" s="12">
        <f aca="true" t="shared" si="5" ref="H73:H81">E73-F73</f>
        <v>0</v>
      </c>
    </row>
    <row r="74" spans="2:8" ht="12">
      <c r="B74" s="20" t="s">
        <v>78</v>
      </c>
      <c r="C74" s="7">
        <v>0</v>
      </c>
      <c r="D74" s="8">
        <v>0</v>
      </c>
      <c r="E74" s="13">
        <f t="shared" si="3"/>
        <v>0</v>
      </c>
      <c r="F74" s="7">
        <v>0</v>
      </c>
      <c r="G74" s="8">
        <v>0</v>
      </c>
      <c r="H74" s="13">
        <f t="shared" si="5"/>
        <v>0</v>
      </c>
    </row>
    <row r="75" spans="2:8" ht="12">
      <c r="B75" s="20" t="s">
        <v>79</v>
      </c>
      <c r="C75" s="7">
        <v>0</v>
      </c>
      <c r="D75" s="8">
        <v>0</v>
      </c>
      <c r="E75" s="13">
        <f t="shared" si="3"/>
        <v>0</v>
      </c>
      <c r="F75" s="7">
        <v>0</v>
      </c>
      <c r="G75" s="8">
        <v>0</v>
      </c>
      <c r="H75" s="13">
        <f t="shared" si="5"/>
        <v>0</v>
      </c>
    </row>
    <row r="76" spans="2:8" ht="12">
      <c r="B76" s="20" t="s">
        <v>80</v>
      </c>
      <c r="C76" s="7">
        <v>0</v>
      </c>
      <c r="D76" s="8">
        <v>0</v>
      </c>
      <c r="E76" s="13">
        <f t="shared" si="3"/>
        <v>0</v>
      </c>
      <c r="F76" s="7">
        <v>0</v>
      </c>
      <c r="G76" s="8">
        <v>0</v>
      </c>
      <c r="H76" s="13">
        <f t="shared" si="5"/>
        <v>0</v>
      </c>
    </row>
    <row r="77" spans="2:8" ht="12">
      <c r="B77" s="20" t="s">
        <v>81</v>
      </c>
      <c r="C77" s="7">
        <v>0</v>
      </c>
      <c r="D77" s="8">
        <v>0</v>
      </c>
      <c r="E77" s="13">
        <f t="shared" si="3"/>
        <v>0</v>
      </c>
      <c r="F77" s="7">
        <v>0</v>
      </c>
      <c r="G77" s="8">
        <v>0</v>
      </c>
      <c r="H77" s="13">
        <f t="shared" si="5"/>
        <v>0</v>
      </c>
    </row>
    <row r="78" spans="2:8" ht="12">
      <c r="B78" s="20" t="s">
        <v>82</v>
      </c>
      <c r="C78" s="7">
        <v>0</v>
      </c>
      <c r="D78" s="8">
        <v>0</v>
      </c>
      <c r="E78" s="13">
        <f t="shared" si="3"/>
        <v>0</v>
      </c>
      <c r="F78" s="7">
        <v>0</v>
      </c>
      <c r="G78" s="8">
        <v>0</v>
      </c>
      <c r="H78" s="13">
        <f t="shared" si="5"/>
        <v>0</v>
      </c>
    </row>
    <row r="79" spans="2:8" ht="12">
      <c r="B79" s="20" t="s">
        <v>83</v>
      </c>
      <c r="C79" s="7">
        <v>0</v>
      </c>
      <c r="D79" s="8">
        <v>0</v>
      </c>
      <c r="E79" s="13">
        <f t="shared" si="3"/>
        <v>0</v>
      </c>
      <c r="F79" s="7">
        <v>0</v>
      </c>
      <c r="G79" s="8">
        <v>0</v>
      </c>
      <c r="H79" s="13">
        <f t="shared" si="5"/>
        <v>0</v>
      </c>
    </row>
    <row r="80" spans="2:8" ht="12" customHeight="1" thickBot="1">
      <c r="B80" s="21" t="s">
        <v>84</v>
      </c>
      <c r="C80" s="7">
        <v>0</v>
      </c>
      <c r="D80" s="8">
        <v>0</v>
      </c>
      <c r="E80" s="13">
        <v>0</v>
      </c>
      <c r="F80" s="7">
        <v>0</v>
      </c>
      <c r="G80" s="8">
        <v>0</v>
      </c>
      <c r="H80" s="13">
        <f t="shared" si="5"/>
        <v>0</v>
      </c>
    </row>
    <row r="81" spans="2:8" ht="12.75" thickBot="1">
      <c r="B81" s="22" t="s">
        <v>85</v>
      </c>
      <c r="C81" s="17">
        <f>SUM(C73,C69,C61,C57,C47,C27,C37,C17,C9)</f>
        <v>527686309</v>
      </c>
      <c r="D81" s="17">
        <f>SUM(D73,D69,D61,D57,D47,D37,D27,D17,D9)</f>
        <v>106305523.16</v>
      </c>
      <c r="E81" s="17">
        <f>C81+D81</f>
        <v>633991832.16</v>
      </c>
      <c r="F81" s="17">
        <f>SUM(F73,F69,F61,F57,F47,F37,F17,F27,F9)</f>
        <v>627569751.42</v>
      </c>
      <c r="G81" s="17">
        <f>SUM(G73,G69,G61,G57,G47,G37,G27,G17,G9)</f>
        <v>578753540.5799999</v>
      </c>
      <c r="H81" s="17">
        <f t="shared" si="5"/>
        <v>6422080.74000001</v>
      </c>
    </row>
    <row r="83" s="18" customFormat="1" ht="12">
      <c r="B83" s="23"/>
    </row>
    <row r="84" s="18" customFormat="1" ht="12">
      <c r="B84" s="23"/>
    </row>
    <row r="85" s="18" customFormat="1" ht="12">
      <c r="B85" s="23"/>
    </row>
    <row r="86" s="18" customFormat="1" ht="12">
      <c r="B86" s="23"/>
    </row>
    <row r="87" s="18" customFormat="1" ht="12">
      <c r="B87" s="23"/>
    </row>
    <row r="88" s="18" customFormat="1" ht="12">
      <c r="B88" s="23"/>
    </row>
    <row r="89" s="18" customFormat="1" ht="12">
      <c r="B89" s="23"/>
    </row>
    <row r="90" s="18" customFormat="1" ht="12">
      <c r="B90" s="23"/>
    </row>
    <row r="91" s="18" customFormat="1" ht="12">
      <c r="B91" s="23"/>
    </row>
    <row r="92" s="18" customFormat="1" ht="12">
      <c r="B92" s="23"/>
    </row>
    <row r="93" s="18" customFormat="1" ht="12">
      <c r="B93" s="23"/>
    </row>
    <row r="94" s="18" customFormat="1" ht="12">
      <c r="B94" s="23"/>
    </row>
    <row r="95" s="18" customFormat="1" ht="12">
      <c r="B95" s="23"/>
    </row>
    <row r="96" s="18" customFormat="1" ht="12">
      <c r="B96" s="23"/>
    </row>
    <row r="97" s="18" customFormat="1" ht="12">
      <c r="B97" s="23"/>
    </row>
    <row r="98" s="18" customFormat="1" ht="12">
      <c r="B98" s="23"/>
    </row>
    <row r="99" s="18" customFormat="1" ht="12">
      <c r="B99" s="23"/>
    </row>
    <row r="100" s="18" customFormat="1" ht="12">
      <c r="B100" s="23"/>
    </row>
    <row r="101" s="18" customFormat="1" ht="12">
      <c r="B101" s="23"/>
    </row>
    <row r="102" s="18" customFormat="1" ht="12">
      <c r="B102" s="23"/>
    </row>
    <row r="103" s="18" customFormat="1" ht="12">
      <c r="B103" s="23"/>
    </row>
    <row r="104" s="18" customFormat="1" ht="12">
      <c r="B104" s="23"/>
    </row>
    <row r="105" s="18" customFormat="1" ht="12">
      <c r="B105" s="23"/>
    </row>
    <row r="106" s="18" customFormat="1" ht="12">
      <c r="B106" s="23"/>
    </row>
    <row r="107" s="18" customFormat="1" ht="12">
      <c r="B107" s="23"/>
    </row>
    <row r="108" s="18" customFormat="1" ht="12">
      <c r="B108" s="23"/>
    </row>
    <row r="109" s="18" customFormat="1" ht="12">
      <c r="B109" s="23"/>
    </row>
    <row r="110" s="18" customFormat="1" ht="12">
      <c r="B110" s="23"/>
    </row>
    <row r="111" s="18" customFormat="1" ht="12">
      <c r="B111" s="23"/>
    </row>
    <row r="112" s="18" customFormat="1" ht="12">
      <c r="B112" s="23"/>
    </row>
    <row r="113" s="18" customFormat="1" ht="12">
      <c r="B113" s="23"/>
    </row>
    <row r="114" s="18" customFormat="1" ht="12">
      <c r="B114" s="23"/>
    </row>
    <row r="115" s="18" customFormat="1" ht="12">
      <c r="B115" s="23"/>
    </row>
    <row r="116" s="18" customFormat="1" ht="12">
      <c r="B116" s="23"/>
    </row>
    <row r="117" s="18" customFormat="1" ht="12">
      <c r="B117" s="23"/>
    </row>
    <row r="118" s="18" customFormat="1" ht="12">
      <c r="B118" s="23"/>
    </row>
    <row r="119" s="18" customFormat="1" ht="12">
      <c r="B119" s="23"/>
    </row>
    <row r="120" s="18" customFormat="1" ht="12">
      <c r="B120" s="23"/>
    </row>
    <row r="121" s="18" customFormat="1" ht="12">
      <c r="B121" s="23"/>
    </row>
    <row r="122" s="18" customFormat="1" ht="12">
      <c r="B122" s="23"/>
    </row>
    <row r="123" s="18" customFormat="1" ht="12">
      <c r="B123" s="23"/>
    </row>
    <row r="124" s="18" customFormat="1" ht="12">
      <c r="B124" s="23"/>
    </row>
    <row r="125" s="18" customFormat="1" ht="12">
      <c r="B125" s="23"/>
    </row>
    <row r="126" s="18" customFormat="1" ht="12">
      <c r="B126" s="23"/>
    </row>
    <row r="127" s="18" customFormat="1" ht="12">
      <c r="B127" s="23"/>
    </row>
    <row r="128" s="18" customFormat="1" ht="12">
      <c r="B128" s="23"/>
    </row>
    <row r="129" s="18" customFormat="1" ht="12">
      <c r="B129" s="23"/>
    </row>
    <row r="130" s="18" customFormat="1" ht="12">
      <c r="B130" s="23"/>
    </row>
    <row r="131" s="18" customFormat="1" ht="12">
      <c r="B131" s="23"/>
    </row>
    <row r="132" s="18" customFormat="1" ht="12">
      <c r="B132" s="23"/>
    </row>
    <row r="133" s="18" customFormat="1" ht="12">
      <c r="B133" s="23"/>
    </row>
    <row r="134" s="18" customFormat="1" ht="12">
      <c r="B134" s="23"/>
    </row>
    <row r="135" s="18" customFormat="1" ht="12">
      <c r="B135" s="23"/>
    </row>
    <row r="136" s="18" customFormat="1" ht="12">
      <c r="B136" s="23"/>
    </row>
    <row r="137" s="18" customFormat="1" ht="12">
      <c r="B137" s="23"/>
    </row>
    <row r="138" s="18" customFormat="1" ht="12">
      <c r="B138" s="23"/>
    </row>
    <row r="139" s="18" customFormat="1" ht="12">
      <c r="B139" s="23"/>
    </row>
    <row r="140" s="18" customFormat="1" ht="12">
      <c r="B140" s="23"/>
    </row>
    <row r="141" s="18" customFormat="1" ht="12">
      <c r="B141" s="23"/>
    </row>
    <row r="142" s="18" customFormat="1" ht="12">
      <c r="B142" s="23"/>
    </row>
    <row r="143" s="18" customFormat="1" ht="12">
      <c r="B143" s="23"/>
    </row>
    <row r="144" s="18" customFormat="1" ht="12">
      <c r="B144" s="23"/>
    </row>
    <row r="145" s="18" customFormat="1" ht="12">
      <c r="B145" s="23"/>
    </row>
    <row r="146" s="18" customFormat="1" ht="12">
      <c r="B146" s="23"/>
    </row>
    <row r="147" s="18" customFormat="1" ht="12">
      <c r="B147" s="23"/>
    </row>
    <row r="148" s="18" customFormat="1" ht="12">
      <c r="B148" s="23"/>
    </row>
    <row r="149" s="18" customFormat="1" ht="12">
      <c r="B149" s="23"/>
    </row>
    <row r="150" s="18" customFormat="1" ht="12">
      <c r="B150" s="23"/>
    </row>
    <row r="151" s="18" customFormat="1" ht="12">
      <c r="B151" s="23"/>
    </row>
    <row r="152" s="18" customFormat="1" ht="12">
      <c r="B152" s="23"/>
    </row>
    <row r="153" s="18" customFormat="1" ht="12">
      <c r="B153" s="23"/>
    </row>
    <row r="154" s="18" customFormat="1" ht="12">
      <c r="B154" s="23"/>
    </row>
    <row r="155" s="18" customFormat="1" ht="12">
      <c r="B155" s="23"/>
    </row>
    <row r="156" s="18" customFormat="1" ht="12">
      <c r="B156" s="23"/>
    </row>
    <row r="157" s="18" customFormat="1" ht="12">
      <c r="B157" s="23"/>
    </row>
    <row r="158" s="18" customFormat="1" ht="12">
      <c r="B158" s="23"/>
    </row>
    <row r="159" s="18" customFormat="1" ht="12">
      <c r="B159" s="23"/>
    </row>
    <row r="160" s="18" customFormat="1" ht="12">
      <c r="B160" s="23"/>
    </row>
    <row r="161" s="18" customFormat="1" ht="12">
      <c r="B161" s="23"/>
    </row>
    <row r="162" s="18" customFormat="1" ht="12">
      <c r="B162" s="23"/>
    </row>
    <row r="163" s="18" customFormat="1" ht="12">
      <c r="B163" s="23"/>
    </row>
    <row r="164" s="18" customFormat="1" ht="12">
      <c r="B164" s="23"/>
    </row>
    <row r="165" s="18" customFormat="1" ht="12">
      <c r="B165" s="23"/>
    </row>
    <row r="166" s="18" customFormat="1" ht="12">
      <c r="B166" s="23"/>
    </row>
    <row r="167" s="18" customFormat="1" ht="12">
      <c r="B167" s="23"/>
    </row>
    <row r="168" s="18" customFormat="1" ht="12">
      <c r="B168" s="23"/>
    </row>
    <row r="169" s="18" customFormat="1" ht="12">
      <c r="B169" s="23"/>
    </row>
    <row r="170" s="18" customFormat="1" ht="12">
      <c r="B170" s="23"/>
    </row>
    <row r="171" s="18" customFormat="1" ht="12">
      <c r="B171" s="23"/>
    </row>
    <row r="172" s="18" customFormat="1" ht="12">
      <c r="B172" s="23"/>
    </row>
    <row r="173" s="18" customFormat="1" ht="12">
      <c r="B173" s="23"/>
    </row>
    <row r="174" s="18" customFormat="1" ht="12">
      <c r="B174" s="23"/>
    </row>
    <row r="175" s="18" customFormat="1" ht="12">
      <c r="B175" s="23"/>
    </row>
    <row r="176" s="18" customFormat="1" ht="12">
      <c r="B176" s="23"/>
    </row>
    <row r="177" s="18" customFormat="1" ht="12">
      <c r="B177" s="23"/>
    </row>
    <row r="178" s="18" customFormat="1" ht="12">
      <c r="B178" s="23"/>
    </row>
    <row r="179" s="18" customFormat="1" ht="12">
      <c r="B179" s="23"/>
    </row>
    <row r="180" s="18" customFormat="1" ht="12">
      <c r="B180" s="23"/>
    </row>
    <row r="181" s="18" customFormat="1" ht="12">
      <c r="B181" s="23"/>
    </row>
    <row r="182" s="18" customFormat="1" ht="12">
      <c r="B182" s="23"/>
    </row>
    <row r="183" s="18" customFormat="1" ht="12">
      <c r="B183" s="23"/>
    </row>
    <row r="184" s="18" customFormat="1" ht="12">
      <c r="B184" s="23"/>
    </row>
    <row r="185" s="18" customFormat="1" ht="12">
      <c r="B185" s="23"/>
    </row>
    <row r="186" s="18" customFormat="1" ht="12">
      <c r="B186" s="23"/>
    </row>
    <row r="187" s="18" customFormat="1" ht="12">
      <c r="B187" s="23"/>
    </row>
    <row r="188" s="18" customFormat="1" ht="12">
      <c r="B188" s="23"/>
    </row>
    <row r="189" s="18" customFormat="1" ht="12">
      <c r="B189" s="23"/>
    </row>
    <row r="190" s="18" customFormat="1" ht="12">
      <c r="B190" s="23"/>
    </row>
    <row r="191" s="18" customFormat="1" ht="12">
      <c r="B191" s="23"/>
    </row>
    <row r="192" s="18" customFormat="1" ht="12">
      <c r="B192" s="23"/>
    </row>
    <row r="193" s="18" customFormat="1" ht="12">
      <c r="B193" s="23"/>
    </row>
    <row r="194" s="18" customFormat="1" ht="12">
      <c r="B194" s="23"/>
    </row>
    <row r="195" s="18" customFormat="1" ht="12">
      <c r="B195" s="23"/>
    </row>
    <row r="196" s="18" customFormat="1" ht="12">
      <c r="B196" s="23"/>
    </row>
    <row r="197" s="18" customFormat="1" ht="12">
      <c r="B197" s="23"/>
    </row>
    <row r="198" s="18" customFormat="1" ht="12">
      <c r="B198" s="23"/>
    </row>
    <row r="199" s="18" customFormat="1" ht="12">
      <c r="B199" s="23"/>
    </row>
    <row r="200" s="18" customFormat="1" ht="12">
      <c r="B200" s="23"/>
    </row>
    <row r="201" s="18" customFormat="1" ht="12">
      <c r="B201" s="23"/>
    </row>
    <row r="202" s="18" customFormat="1" ht="12">
      <c r="B202" s="23"/>
    </row>
    <row r="203" s="18" customFormat="1" ht="12">
      <c r="B203" s="23"/>
    </row>
    <row r="204" s="18" customFormat="1" ht="12">
      <c r="B204" s="23"/>
    </row>
    <row r="205" s="18" customFormat="1" ht="12">
      <c r="B205" s="23"/>
    </row>
  </sheetData>
  <sheetProtection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/>
  <pageMargins left="0.58" right="0.17" top="0.23" bottom="0.75" header="0.17" footer="0.3"/>
  <pageSetup fitToWidth="0" fitToHeight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IRMA ALHELI HERNANDEZ MENDOZA</cp:lastModifiedBy>
  <cp:lastPrinted>2024-02-01T19:43:35Z</cp:lastPrinted>
  <dcterms:created xsi:type="dcterms:W3CDTF">2019-12-04T16:22:52Z</dcterms:created>
  <dcterms:modified xsi:type="dcterms:W3CDTF">2024-02-06T22:13:00Z</dcterms:modified>
  <cp:category/>
  <cp:version/>
  <cp:contentType/>
  <cp:contentStatus/>
</cp:coreProperties>
</file>