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BE0D059B-3F63-4543-A33C-AE8BD3435D5E}" xr6:coauthVersionLast="47" xr6:coauthVersionMax="47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-120" yWindow="-120" windowWidth="29040" windowHeight="1572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1" l="1"/>
  <c r="H80" i="1" l="1"/>
  <c r="H77" i="1"/>
  <c r="H76" i="1"/>
  <c r="H13" i="1"/>
  <c r="G17" i="1"/>
  <c r="F17" i="1"/>
  <c r="D17" i="1"/>
  <c r="C17" i="1"/>
  <c r="G27" i="1"/>
  <c r="F27" i="1"/>
  <c r="D27" i="1"/>
  <c r="E27" i="1" s="1"/>
  <c r="H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H79" i="1" s="1"/>
  <c r="E78" i="1"/>
  <c r="H78" i="1" s="1"/>
  <c r="E77" i="1"/>
  <c r="E76" i="1"/>
  <c r="E75" i="1"/>
  <c r="H75" i="1" s="1"/>
  <c r="E74" i="1"/>
  <c r="H74" i="1" s="1"/>
  <c r="E72" i="1"/>
  <c r="H72" i="1" s="1"/>
  <c r="E71" i="1"/>
  <c r="H71" i="1" s="1"/>
  <c r="E70" i="1"/>
  <c r="H70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E62" i="1"/>
  <c r="H62" i="1" s="1"/>
  <c r="E60" i="1"/>
  <c r="H60" i="1" s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E37" i="1" l="1"/>
  <c r="H37" i="1" s="1"/>
  <c r="E17" i="1"/>
  <c r="H17" i="1" s="1"/>
  <c r="D81" i="1"/>
  <c r="F81" i="1"/>
  <c r="G81" i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<sst xmlns="http://schemas.openxmlformats.org/spreadsheetml/2006/main" count="95" uniqueCount="95">
  <si>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</si>
  <si>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</si>
  <si>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</si>
  <si>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</si>
  <si>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</si>
  <si>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</si>
  <si>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</si>
  <si>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</si>
  <si>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</si>
  <si>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</si>
  <si>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</si>
  <si>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</si>
  <si>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</si>
  <si>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</si>
  <si>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</si>
  <si>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</si>
  <si>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</si>
  <si>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</si>
  <si>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</si>
  <si>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</si>
  <si>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</si>
  <si>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</si>
  <si>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</si>
  <si>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</si>
  <si>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</si>
  <si>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</si>
  <si>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</si>
  <si>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</si>
  <si>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</si>
  <si>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</si>
  <si>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</si>
  <si>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</si>
  <si>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</si>
  <si>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</si>
  <si>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</si>
  <si>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</si>
  <si>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</si>
  <si>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</si>
  <si>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</si>
  <si>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</si>
  <si>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</si>
  <si>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</si>
  <si>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</si>
  <si>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</si>
  <si>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</si>
  <si>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</si>
  <si>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</si>
  <si>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</si>
  <si>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</si>
  <si>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</si>
  <si>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</si>
  <si>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</si>
  <si>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</si>
  <si>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</si>
  <si>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</si>
  <si>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</si>
  <si>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</si>
  <si>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</si>
  <si>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</si>
  <si>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</si>
  <si>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</si>
  <si>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</si>
  <si>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</si>
  <si>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</si>
  <si>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</si>
  <si>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</si>
  <si>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</si>
  <si>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</si>
  <si>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</si>
  <si>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</si>
  <si>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</si>
  <si>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</si>
  <si>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</si>
  <si>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</si>
  <si>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</si>
  <si>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</si>
  <si>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</si>
  <si>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</si>
  <si>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</si>
  <si>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</si>
  <si>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</si>
  <si>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</si>
  <si>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</si>
  <si>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</si>
  <si>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</si>
  <si>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</si>
  <si>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UNIVERSIDAD TECNOLOGICA DE LA TARAHUMARA</t>
  </si>
  <si>
    <t>Bajo protesta de decir verdad declaramos que los Estados Financieros y sus Notas son razonablemente correctos y responsabilidad del emisor</t>
  </si>
  <si>
    <t xml:space="preserve">         __________________________________________________________</t>
  </si>
  <si>
    <t>CARLOS SERVANDO CHAVEZ TIZNADO</t>
  </si>
  <si>
    <t>DARITHSA LOYA GONZALEZ</t>
  </si>
  <si>
    <t>RECTOR</t>
  </si>
  <si>
    <t>DIRECTOR DE ADMINISTRACION</t>
  </si>
  <si>
    <t>_______________________________________</t>
  </si>
  <si>
    <t>Del 1 de Enero al 31 de Diciembre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</si>
</sst>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A1:I205"/>
  <sheetViews>
    <sheetView tabSelected="1" topLeftCell="A48" zoomScale="80" zoomScaleNormal="80" workbookViewId="0">
      <selection sqref="A1:H87"/>
    </sheetView>
  </sheetViews>
  <sheetFormatPr baseColWidth="10" defaultColWidth="11.42578125" defaultRowHeight="12" x14ac:dyDescent="0.2"/>
  <cols>
    <col min="1" max="1" width="4.7109375" style="1" customWidth="1"/>
    <col min="2" max="2" width="58.7109375" style="1" customWidth="1"/>
    <col min="3" max="3" width="16.85546875" style="1" customWidth="1"/>
    <col min="4" max="4" width="15.85546875" style="1" customWidth="1"/>
    <col min="5" max="5" width="16.85546875" style="1" customWidth="1"/>
    <col min="6" max="6" width="17.42578125" style="1" customWidth="1"/>
    <col min="7" max="7" width="16.7109375" style="1" customWidth="1"/>
    <col min="8" max="8" width="14.42578125" style="1" bestFit="1" customWidth="1"/>
    <col min="9" max="9" width="4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24" t="s">
        <v>86</v>
      </c>
      <c r="C2" s="25"/>
      <c r="D2" s="25"/>
      <c r="E2" s="25"/>
      <c r="F2" s="25"/>
      <c r="G2" s="25"/>
      <c r="H2" s="26"/>
    </row>
    <row r="3" spans="2:9" x14ac:dyDescent="0.2">
      <c r="B3" s="27" t="s">
        <v>1</v>
      </c>
      <c r="C3" s="28"/>
      <c r="D3" s="28"/>
      <c r="E3" s="28"/>
      <c r="F3" s="28"/>
      <c r="G3" s="28"/>
      <c r="H3" s="29"/>
    </row>
    <row r="4" spans="2:9" x14ac:dyDescent="0.2">
      <c r="B4" s="27" t="s">
        <v>2</v>
      </c>
      <c r="C4" s="28"/>
      <c r="D4" s="28"/>
      <c r="E4" s="28"/>
      <c r="F4" s="28"/>
      <c r="G4" s="28"/>
      <c r="H4" s="29"/>
    </row>
    <row r="5" spans="2:9" ht="12.75" thickBot="1" x14ac:dyDescent="0.25">
      <c r="B5" s="30" t="s">
        <v>94</v>
      </c>
      <c r="C5" s="31"/>
      <c r="D5" s="31"/>
      <c r="E5" s="31"/>
      <c r="F5" s="31"/>
      <c r="G5" s="31"/>
      <c r="H5" s="32"/>
    </row>
    <row r="6" spans="2:9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4.75" thickBot="1" x14ac:dyDescent="0.25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 x14ac:dyDescent="0.25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">
      <c r="B9" s="6" t="s">
        <v>13</v>
      </c>
      <c r="C9" s="16">
        <f>SUM(C10:C16)</f>
        <v>20655164.169999998</v>
      </c>
      <c r="D9" s="16">
        <f>SUM(D10:D16)</f>
        <v>517224.51</v>
      </c>
      <c r="E9" s="16">
        <f t="shared" ref="E9:E26" si="0">C9+D9</f>
        <v>21172388.68</v>
      </c>
      <c r="F9" s="16">
        <f>SUM(F10:F16)</f>
        <v>21172388.680000003</v>
      </c>
      <c r="G9" s="16">
        <f>SUM(G10:G16)</f>
        <v>21172388.680000003</v>
      </c>
      <c r="H9" s="16">
        <f t="shared" ref="H9:H40" si="1">E9-F9</f>
        <v>0</v>
      </c>
    </row>
    <row r="10" spans="2:9" ht="12" customHeight="1" x14ac:dyDescent="0.2">
      <c r="B10" s="11" t="s">
        <v>14</v>
      </c>
      <c r="C10" s="12">
        <v>16536305.109999999</v>
      </c>
      <c r="D10" s="13">
        <v>855957.26</v>
      </c>
      <c r="E10" s="18">
        <f t="shared" si="0"/>
        <v>17392262.370000001</v>
      </c>
      <c r="F10" s="12">
        <v>17392262.370000001</v>
      </c>
      <c r="G10" s="12">
        <v>17392262.370000001</v>
      </c>
      <c r="H10" s="20">
        <f t="shared" si="1"/>
        <v>0</v>
      </c>
    </row>
    <row r="11" spans="2:9" ht="12" customHeight="1" x14ac:dyDescent="0.2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 x14ac:dyDescent="0.2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 x14ac:dyDescent="0.2">
      <c r="B13" s="11" t="s">
        <v>17</v>
      </c>
      <c r="C13" s="12">
        <v>2872855.56</v>
      </c>
      <c r="D13" s="13">
        <v>-365960.93</v>
      </c>
      <c r="E13" s="18">
        <f>C13+D13</f>
        <v>2506894.63</v>
      </c>
      <c r="F13" s="12">
        <v>2506894.63</v>
      </c>
      <c r="G13" s="12">
        <v>2506894.63</v>
      </c>
      <c r="H13" s="20">
        <f t="shared" si="1"/>
        <v>0</v>
      </c>
    </row>
    <row r="14" spans="2:9" ht="12" customHeight="1" x14ac:dyDescent="0.2">
      <c r="B14" s="11" t="s">
        <v>18</v>
      </c>
      <c r="C14" s="12">
        <v>302439.90000000002</v>
      </c>
      <c r="D14" s="13">
        <v>-259398.73</v>
      </c>
      <c r="E14" s="18">
        <f t="shared" si="0"/>
        <v>43041.170000000013</v>
      </c>
      <c r="F14" s="12">
        <v>43041.17</v>
      </c>
      <c r="G14" s="12">
        <v>43041.17</v>
      </c>
      <c r="H14" s="20">
        <f t="shared" si="1"/>
        <v>0</v>
      </c>
    </row>
    <row r="15" spans="2:9" ht="12" customHeight="1" x14ac:dyDescent="0.2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">
      <c r="B16" s="11" t="s">
        <v>20</v>
      </c>
      <c r="C16" s="12">
        <v>943563.6</v>
      </c>
      <c r="D16" s="13">
        <v>286626.90999999997</v>
      </c>
      <c r="E16" s="18">
        <f t="shared" si="0"/>
        <v>1230190.51</v>
      </c>
      <c r="F16" s="12">
        <v>1230190.51</v>
      </c>
      <c r="G16" s="12">
        <v>1230190.51</v>
      </c>
      <c r="H16" s="20">
        <f t="shared" si="1"/>
        <v>0</v>
      </c>
    </row>
    <row r="17" spans="2:8" ht="24" customHeight="1" x14ac:dyDescent="0.2">
      <c r="B17" s="6" t="s">
        <v>21</v>
      </c>
      <c r="C17" s="16">
        <f>SUM(C18:C26)</f>
        <v>2253617.7999999998</v>
      </c>
      <c r="D17" s="16">
        <f>SUM(D18:D26)</f>
        <v>-1041719.86</v>
      </c>
      <c r="E17" s="16">
        <f t="shared" si="0"/>
        <v>1211897.94</v>
      </c>
      <c r="F17" s="16">
        <f>SUM(F18:F26)</f>
        <v>1211897.94</v>
      </c>
      <c r="G17" s="16">
        <f>SUM(G18:G26)</f>
        <v>1211897.94</v>
      </c>
      <c r="H17" s="16">
        <f t="shared" si="1"/>
        <v>0</v>
      </c>
    </row>
    <row r="18" spans="2:8" ht="24" x14ac:dyDescent="0.2">
      <c r="B18" s="9" t="s">
        <v>22</v>
      </c>
      <c r="C18" s="12">
        <v>1517641</v>
      </c>
      <c r="D18" s="13">
        <v>-936364.64</v>
      </c>
      <c r="E18" s="18">
        <f t="shared" si="0"/>
        <v>581276.36</v>
      </c>
      <c r="F18" s="12">
        <v>581276.36</v>
      </c>
      <c r="G18" s="12">
        <v>581276.36</v>
      </c>
      <c r="H18" s="20">
        <f t="shared" si="1"/>
        <v>0</v>
      </c>
    </row>
    <row r="19" spans="2:8" ht="12" customHeight="1" x14ac:dyDescent="0.2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 x14ac:dyDescent="0.2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 x14ac:dyDescent="0.2">
      <c r="B22" s="9" t="s">
        <v>26</v>
      </c>
      <c r="C22" s="12">
        <v>37697</v>
      </c>
      <c r="D22" s="13">
        <v>-37697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 x14ac:dyDescent="0.2">
      <c r="B23" s="9" t="s">
        <v>27</v>
      </c>
      <c r="C23" s="12">
        <v>517003</v>
      </c>
      <c r="D23" s="13">
        <v>41389.19</v>
      </c>
      <c r="E23" s="18">
        <f t="shared" si="0"/>
        <v>558392.18999999994</v>
      </c>
      <c r="F23" s="12">
        <v>558392.18999999994</v>
      </c>
      <c r="G23" s="12">
        <v>558392.18999999994</v>
      </c>
      <c r="H23" s="20">
        <f t="shared" si="1"/>
        <v>0</v>
      </c>
    </row>
    <row r="24" spans="2:8" ht="12" customHeight="1" x14ac:dyDescent="0.2">
      <c r="B24" s="9" t="s">
        <v>28</v>
      </c>
      <c r="C24" s="12">
        <v>109394.76</v>
      </c>
      <c r="D24" s="13">
        <v>-58379.96</v>
      </c>
      <c r="E24" s="18">
        <f t="shared" si="0"/>
        <v>51014.799999999996</v>
      </c>
      <c r="F24" s="12">
        <v>51014.8</v>
      </c>
      <c r="G24" s="12">
        <v>51014.8</v>
      </c>
      <c r="H24" s="20">
        <f t="shared" si="1"/>
        <v>0</v>
      </c>
    </row>
    <row r="25" spans="2:8" ht="12" customHeight="1" x14ac:dyDescent="0.2">
      <c r="B25" s="9" t="s">
        <v>29</v>
      </c>
      <c r="C25" s="12">
        <v>38423</v>
      </c>
      <c r="D25" s="13">
        <v>-17208.41</v>
      </c>
      <c r="E25" s="18">
        <f t="shared" si="0"/>
        <v>21214.59</v>
      </c>
      <c r="F25" s="12">
        <v>21214.59</v>
      </c>
      <c r="G25" s="12">
        <v>21214.59</v>
      </c>
      <c r="H25" s="20">
        <f t="shared" si="1"/>
        <v>0</v>
      </c>
    </row>
    <row r="26" spans="2:8" ht="12" customHeight="1" x14ac:dyDescent="0.2">
      <c r="B26" s="9" t="s">
        <v>30</v>
      </c>
      <c r="C26" s="12">
        <v>33459.040000000001</v>
      </c>
      <c r="D26" s="13">
        <v>-33459.040000000001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.100000000000001" customHeight="1" x14ac:dyDescent="0.2">
      <c r="B27" s="6" t="s">
        <v>31</v>
      </c>
      <c r="C27" s="16">
        <f>SUM(C28:C36)</f>
        <v>2095498.03</v>
      </c>
      <c r="D27" s="16">
        <f>SUM(D28:D36)</f>
        <v>2246217.25</v>
      </c>
      <c r="E27" s="16">
        <f>D27+C27</f>
        <v>4341715.28</v>
      </c>
      <c r="F27" s="16">
        <f>SUM(F28:F36)</f>
        <v>4341715.28</v>
      </c>
      <c r="G27" s="16">
        <f>SUM(G28:G36)</f>
        <v>4341715.28</v>
      </c>
      <c r="H27" s="16">
        <f t="shared" si="1"/>
        <v>0</v>
      </c>
    </row>
    <row r="28" spans="2:8" x14ac:dyDescent="0.2">
      <c r="B28" s="9" t="s">
        <v>32</v>
      </c>
      <c r="C28" s="12">
        <v>418304.63999999996</v>
      </c>
      <c r="D28" s="13">
        <v>77411.210000000006</v>
      </c>
      <c r="E28" s="18">
        <f t="shared" ref="E28:E36" si="2">C28+D28</f>
        <v>495715.85</v>
      </c>
      <c r="F28" s="12">
        <v>495715.85</v>
      </c>
      <c r="G28" s="12">
        <v>495715.85</v>
      </c>
      <c r="H28" s="20">
        <f t="shared" si="1"/>
        <v>0</v>
      </c>
    </row>
    <row r="29" spans="2:8" x14ac:dyDescent="0.2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 x14ac:dyDescent="0.2">
      <c r="B30" s="9" t="s">
        <v>34</v>
      </c>
      <c r="C30" s="12">
        <v>83472.52</v>
      </c>
      <c r="D30" s="13">
        <v>182710.65</v>
      </c>
      <c r="E30" s="18">
        <f t="shared" si="2"/>
        <v>266183.17</v>
      </c>
      <c r="F30" s="12">
        <v>266183.17</v>
      </c>
      <c r="G30" s="12">
        <v>266183.17</v>
      </c>
      <c r="H30" s="20">
        <f t="shared" si="1"/>
        <v>0</v>
      </c>
    </row>
    <row r="31" spans="2:8" x14ac:dyDescent="0.2">
      <c r="B31" s="9" t="s">
        <v>35</v>
      </c>
      <c r="C31" s="12">
        <v>292267</v>
      </c>
      <c r="D31" s="13">
        <v>262353.37</v>
      </c>
      <c r="E31" s="18">
        <f t="shared" si="2"/>
        <v>554620.37</v>
      </c>
      <c r="F31" s="12">
        <v>554620.37</v>
      </c>
      <c r="G31" s="12">
        <v>554620.37</v>
      </c>
      <c r="H31" s="20">
        <f t="shared" si="1"/>
        <v>0</v>
      </c>
    </row>
    <row r="32" spans="2:8" ht="24" x14ac:dyDescent="0.2">
      <c r="B32" s="9" t="s">
        <v>36</v>
      </c>
      <c r="C32" s="12">
        <v>109549.68</v>
      </c>
      <c r="D32" s="13">
        <v>501806.62</v>
      </c>
      <c r="E32" s="18">
        <f t="shared" si="2"/>
        <v>611356.30000000005</v>
      </c>
      <c r="F32" s="12">
        <v>611356.30000000005</v>
      </c>
      <c r="G32" s="12">
        <v>611356.30000000005</v>
      </c>
      <c r="H32" s="20">
        <f t="shared" si="1"/>
        <v>0</v>
      </c>
    </row>
    <row r="33" spans="2:8" x14ac:dyDescent="0.2">
      <c r="B33" s="9" t="s">
        <v>37</v>
      </c>
      <c r="C33" s="12">
        <v>18344.28</v>
      </c>
      <c r="D33" s="13">
        <v>115771.4</v>
      </c>
      <c r="E33" s="18">
        <f t="shared" si="2"/>
        <v>134115.68</v>
      </c>
      <c r="F33" s="12">
        <v>134115.68</v>
      </c>
      <c r="G33" s="12">
        <v>134115.68</v>
      </c>
      <c r="H33" s="20">
        <f t="shared" si="1"/>
        <v>0</v>
      </c>
    </row>
    <row r="34" spans="2:8" x14ac:dyDescent="0.2">
      <c r="B34" s="9" t="s">
        <v>38</v>
      </c>
      <c r="C34" s="12">
        <v>231500.35</v>
      </c>
      <c r="D34" s="13">
        <v>480581.6</v>
      </c>
      <c r="E34" s="18">
        <f t="shared" si="2"/>
        <v>712081.95</v>
      </c>
      <c r="F34" s="12">
        <v>712081.95</v>
      </c>
      <c r="G34" s="12">
        <v>712081.95</v>
      </c>
      <c r="H34" s="20">
        <f t="shared" si="1"/>
        <v>0</v>
      </c>
    </row>
    <row r="35" spans="2:8" x14ac:dyDescent="0.2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">
      <c r="B36" s="9" t="s">
        <v>40</v>
      </c>
      <c r="C36" s="12">
        <v>942059.56</v>
      </c>
      <c r="D36" s="13">
        <v>625582.4</v>
      </c>
      <c r="E36" s="18">
        <f t="shared" si="2"/>
        <v>1567641.96</v>
      </c>
      <c r="F36" s="12">
        <v>1567641.96</v>
      </c>
      <c r="G36" s="12">
        <v>1567641.96</v>
      </c>
      <c r="H36" s="20">
        <f t="shared" si="1"/>
        <v>0</v>
      </c>
    </row>
    <row r="37" spans="2:8" ht="20.100000000000001" customHeight="1" x14ac:dyDescent="0.2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 x14ac:dyDescent="0.2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 x14ac:dyDescent="0.2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25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">
      <c r="B47" s="6" t="s">
        <v>51</v>
      </c>
      <c r="C47" s="16">
        <f>SUM(C48:C56)</f>
        <v>0</v>
      </c>
      <c r="D47" s="16">
        <f>SUM(D48:D56)</f>
        <v>6740072.9500000002</v>
      </c>
      <c r="E47" s="16">
        <f t="shared" si="3"/>
        <v>6740072.9500000002</v>
      </c>
      <c r="F47" s="16">
        <f>SUM(F48:F56)</f>
        <v>6740072.9500000002</v>
      </c>
      <c r="G47" s="16">
        <f>SUM(G48:G56)</f>
        <v>6740072.9500000002</v>
      </c>
      <c r="H47" s="16">
        <f t="shared" si="4"/>
        <v>0</v>
      </c>
    </row>
    <row r="48" spans="2:8" x14ac:dyDescent="0.2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x14ac:dyDescent="0.2">
      <c r="B49" s="9" t="s">
        <v>53</v>
      </c>
      <c r="C49" s="12">
        <v>0</v>
      </c>
      <c r="D49" s="13">
        <v>4377660.46</v>
      </c>
      <c r="E49" s="18">
        <f t="shared" si="3"/>
        <v>4377660.46</v>
      </c>
      <c r="F49" s="12">
        <v>4377660.46</v>
      </c>
      <c r="G49" s="12">
        <v>4377660.46</v>
      </c>
      <c r="H49" s="20">
        <f t="shared" si="4"/>
        <v>0</v>
      </c>
    </row>
    <row r="50" spans="2:8" x14ac:dyDescent="0.2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x14ac:dyDescent="0.2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">
      <c r="B55" s="9" t="s">
        <v>59</v>
      </c>
      <c r="C55" s="12">
        <v>0</v>
      </c>
      <c r="D55" s="13">
        <v>2362412.4900000002</v>
      </c>
      <c r="E55" s="18">
        <f t="shared" si="3"/>
        <v>2362412.4900000002</v>
      </c>
      <c r="F55" s="12">
        <v>2362412.4900000002</v>
      </c>
      <c r="G55" s="12">
        <v>2362412.4900000002</v>
      </c>
      <c r="H55" s="20">
        <f t="shared" si="4"/>
        <v>0</v>
      </c>
    </row>
    <row r="56" spans="2:8" x14ac:dyDescent="0.2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25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1:8" ht="12.75" thickBot="1" x14ac:dyDescent="0.25">
      <c r="B81" s="8" t="s">
        <v>85</v>
      </c>
      <c r="C81" s="22">
        <f>SUM(C73,C69,C61,C57,C47,C27,C37,C17,C9)</f>
        <v>25004280</v>
      </c>
      <c r="D81" s="22">
        <f>SUM(D73,D69,D61,D57,D47,D37,D27,D17,D9)</f>
        <v>8461794.8499999996</v>
      </c>
      <c r="E81" s="22">
        <f>C81+D81</f>
        <v>33466074.850000001</v>
      </c>
      <c r="F81" s="22">
        <f>SUM(F73,F69,F61,F57,F47,F37,F17,F27,F9)</f>
        <v>33466074.850000005</v>
      </c>
      <c r="G81" s="22">
        <f>SUM(G73,G69,G61,G57,G47,G37,G27,G17,G9)</f>
        <v>33466074.850000001</v>
      </c>
      <c r="H81" s="22">
        <f t="shared" si="5"/>
        <v>0</v>
      </c>
    </row>
    <row r="83" spans="1:8" s="23" customFormat="1" x14ac:dyDescent="0.2">
      <c r="A83" s="41" t="s">
        <v>87</v>
      </c>
      <c r="B83" s="41"/>
      <c r="C83" s="42"/>
    </row>
    <row r="84" spans="1:8" s="23" customFormat="1" ht="15" x14ac:dyDescent="0.2">
      <c r="A84" s="41"/>
      <c r="B84" s="43"/>
      <c r="C84" s="42"/>
    </row>
    <row r="85" spans="1:8" s="23" customFormat="1" x14ac:dyDescent="0.2">
      <c r="A85" s="41"/>
      <c r="B85" s="41" t="s">
        <v>88</v>
      </c>
      <c r="C85" s="41"/>
      <c r="E85" s="23" t="s">
        <v>93</v>
      </c>
    </row>
    <row r="86" spans="1:8" s="23" customFormat="1" ht="15" x14ac:dyDescent="0.2">
      <c r="A86" s="41"/>
      <c r="B86" s="44" t="s">
        <v>89</v>
      </c>
      <c r="F86" s="42" t="s">
        <v>90</v>
      </c>
    </row>
    <row r="87" spans="1:8" s="23" customFormat="1" x14ac:dyDescent="0.2">
      <c r="A87" s="41"/>
      <c r="B87" s="42" t="s">
        <v>91</v>
      </c>
      <c r="F87" s="42" t="s">
        <v>92</v>
      </c>
    </row>
    <row r="88" spans="1:8" s="23" customFormat="1" x14ac:dyDescent="0.2"/>
    <row r="89" spans="1:8" s="23" customFormat="1" x14ac:dyDescent="0.2"/>
    <row r="90" spans="1:8" s="23" customFormat="1" x14ac:dyDescent="0.2"/>
    <row r="91" spans="1:8" s="23" customFormat="1" x14ac:dyDescent="0.2"/>
    <row r="92" spans="1:8" s="23" customFormat="1" x14ac:dyDescent="0.2"/>
    <row r="93" spans="1:8" s="23" customFormat="1" x14ac:dyDescent="0.2"/>
    <row r="94" spans="1:8" s="23" customFormat="1" x14ac:dyDescent="0.2"/>
    <row r="95" spans="1:8" s="23" customFormat="1" x14ac:dyDescent="0.2"/>
    <row r="96" spans="1:8" s="23" customFormat="1" x14ac:dyDescent="0.2"/>
    <row r="97" s="23" customFormat="1" x14ac:dyDescent="0.2"/>
    <row r="98" s="23" customFormat="1" x14ac:dyDescent="0.2"/>
    <row r="99" s="23" customFormat="1" x14ac:dyDescent="0.2"/>
    <row r="100" s="23" customFormat="1" x14ac:dyDescent="0.2"/>
    <row r="101" s="23" customFormat="1" x14ac:dyDescent="0.2"/>
    <row r="102" s="23" customFormat="1" x14ac:dyDescent="0.2"/>
    <row r="103" s="23" customFormat="1" x14ac:dyDescent="0.2"/>
    <row r="104" s="23" customFormat="1" x14ac:dyDescent="0.2"/>
    <row r="105" s="23" customFormat="1" x14ac:dyDescent="0.2"/>
    <row r="106" s="23" customFormat="1" x14ac:dyDescent="0.2"/>
    <row r="107" s="23" customFormat="1" x14ac:dyDescent="0.2"/>
    <row r="108" s="23" customFormat="1" x14ac:dyDescent="0.2"/>
    <row r="109" s="23" customFormat="1" x14ac:dyDescent="0.2"/>
    <row r="110" s="23" customFormat="1" x14ac:dyDescent="0.2"/>
    <row r="111" s="23" customFormat="1" x14ac:dyDescent="0.2"/>
    <row r="112" s="23" customFormat="1" x14ac:dyDescent="0.2"/>
    <row r="113" s="23" customFormat="1" x14ac:dyDescent="0.2"/>
    <row r="114" s="23" customFormat="1" x14ac:dyDescent="0.2"/>
    <row r="115" s="23" customFormat="1" x14ac:dyDescent="0.2"/>
    <row r="116" s="23" customFormat="1" x14ac:dyDescent="0.2"/>
    <row r="117" s="23" customFormat="1" x14ac:dyDescent="0.2"/>
    <row r="118" s="23" customFormat="1" x14ac:dyDescent="0.2"/>
    <row r="119" s="23" customFormat="1" x14ac:dyDescent="0.2"/>
    <row r="120" s="23" customFormat="1" x14ac:dyDescent="0.2"/>
    <row r="121" s="23" customFormat="1" x14ac:dyDescent="0.2"/>
    <row r="122" s="23" customFormat="1" x14ac:dyDescent="0.2"/>
    <row r="123" s="23" customFormat="1" x14ac:dyDescent="0.2"/>
    <row r="124" s="23" customFormat="1" x14ac:dyDescent="0.2"/>
    <row r="125" s="23" customFormat="1" x14ac:dyDescent="0.2"/>
    <row r="126" s="23" customFormat="1" x14ac:dyDescent="0.2"/>
    <row r="127" s="23" customFormat="1" x14ac:dyDescent="0.2"/>
    <row r="128" s="23" customFormat="1" x14ac:dyDescent="0.2"/>
    <row r="129" s="23" customFormat="1" x14ac:dyDescent="0.2"/>
    <row r="130" s="23" customFormat="1" x14ac:dyDescent="0.2"/>
    <row r="131" s="23" customFormat="1" x14ac:dyDescent="0.2"/>
    <row r="132" s="23" customFormat="1" x14ac:dyDescent="0.2"/>
    <row r="133" s="23" customFormat="1" x14ac:dyDescent="0.2"/>
    <row r="134" s="23" customFormat="1" x14ac:dyDescent="0.2"/>
    <row r="135" s="23" customFormat="1" x14ac:dyDescent="0.2"/>
    <row r="136" s="23" customFormat="1" x14ac:dyDescent="0.2"/>
    <row r="137" s="23" customFormat="1" x14ac:dyDescent="0.2"/>
    <row r="138" s="23" customFormat="1" x14ac:dyDescent="0.2"/>
    <row r="139" s="23" customFormat="1" x14ac:dyDescent="0.2"/>
    <row r="140" s="23" customFormat="1" x14ac:dyDescent="0.2"/>
    <row r="141" s="23" customFormat="1" x14ac:dyDescent="0.2"/>
    <row r="142" s="23" customFormat="1" x14ac:dyDescent="0.2"/>
    <row r="143" s="23" customFormat="1" x14ac:dyDescent="0.2"/>
    <row r="144" s="23" customFormat="1" x14ac:dyDescent="0.2"/>
    <row r="145" s="23" customFormat="1" x14ac:dyDescent="0.2"/>
    <row r="146" s="23" customFormat="1" x14ac:dyDescent="0.2"/>
    <row r="147" s="23" customFormat="1" x14ac:dyDescent="0.2"/>
    <row r="148" s="23" customFormat="1" x14ac:dyDescent="0.2"/>
    <row r="149" s="23" customFormat="1" x14ac:dyDescent="0.2"/>
    <row r="150" s="23" customFormat="1" x14ac:dyDescent="0.2"/>
    <row r="151" s="23" customFormat="1" x14ac:dyDescent="0.2"/>
    <row r="152" s="23" customFormat="1" x14ac:dyDescent="0.2"/>
    <row r="153" s="23" customFormat="1" x14ac:dyDescent="0.2"/>
    <row r="154" s="23" customFormat="1" x14ac:dyDescent="0.2"/>
    <row r="155" s="23" customFormat="1" x14ac:dyDescent="0.2"/>
    <row r="156" s="23" customFormat="1" x14ac:dyDescent="0.2"/>
    <row r="157" s="23" customFormat="1" x14ac:dyDescent="0.2"/>
    <row r="158" s="23" customFormat="1" x14ac:dyDescent="0.2"/>
    <row r="159" s="23" customFormat="1" x14ac:dyDescent="0.2"/>
    <row r="160" s="23" customFormat="1" x14ac:dyDescent="0.2"/>
    <row r="161" s="23" customFormat="1" x14ac:dyDescent="0.2"/>
    <row r="162" s="23" customFormat="1" x14ac:dyDescent="0.2"/>
    <row r="163" s="23" customFormat="1" x14ac:dyDescent="0.2"/>
    <row r="164" s="23" customFormat="1" x14ac:dyDescent="0.2"/>
    <row r="165" s="23" customFormat="1" x14ac:dyDescent="0.2"/>
    <row r="166" s="23" customFormat="1" x14ac:dyDescent="0.2"/>
    <row r="167" s="23" customFormat="1" x14ac:dyDescent="0.2"/>
    <row r="168" s="23" customFormat="1" x14ac:dyDescent="0.2"/>
    <row r="169" s="23" customFormat="1" x14ac:dyDescent="0.2"/>
    <row r="170" s="23" customFormat="1" x14ac:dyDescent="0.2"/>
    <row r="171" s="23" customFormat="1" x14ac:dyDescent="0.2"/>
    <row r="172" s="23" customFormat="1" x14ac:dyDescent="0.2"/>
    <row r="173" s="23" customFormat="1" x14ac:dyDescent="0.2"/>
    <row r="174" s="23" customFormat="1" x14ac:dyDescent="0.2"/>
    <row r="175" s="23" customFormat="1" x14ac:dyDescent="0.2"/>
    <row r="176" s="23" customFormat="1" x14ac:dyDescent="0.2"/>
    <row r="177" s="23" customFormat="1" x14ac:dyDescent="0.2"/>
    <row r="178" s="23" customFormat="1" x14ac:dyDescent="0.2"/>
    <row r="179" s="23" customFormat="1" x14ac:dyDescent="0.2"/>
    <row r="180" s="23" customFormat="1" x14ac:dyDescent="0.2"/>
    <row r="181" s="23" customFormat="1" x14ac:dyDescent="0.2"/>
    <row r="182" s="23" customFormat="1" x14ac:dyDescent="0.2"/>
    <row r="183" s="23" customFormat="1" x14ac:dyDescent="0.2"/>
    <row r="184" s="23" customFormat="1" x14ac:dyDescent="0.2"/>
    <row r="185" s="23" customFormat="1" x14ac:dyDescent="0.2"/>
    <row r="186" s="23" customFormat="1" x14ac:dyDescent="0.2"/>
    <row r="187" s="23" customFormat="1" x14ac:dyDescent="0.2"/>
    <row r="188" s="23" customFormat="1" x14ac:dyDescent="0.2"/>
    <row r="189" s="23" customFormat="1" x14ac:dyDescent="0.2"/>
    <row r="190" s="23" customFormat="1" x14ac:dyDescent="0.2"/>
    <row r="191" s="23" customFormat="1" x14ac:dyDescent="0.2"/>
    <row r="192" s="23" customFormat="1" x14ac:dyDescent="0.2"/>
    <row r="193" s="23" customFormat="1" x14ac:dyDescent="0.2"/>
    <row r="194" s="23" customFormat="1" x14ac:dyDescent="0.2"/>
    <row r="195" s="23" customFormat="1" x14ac:dyDescent="0.2"/>
    <row r="196" s="23" customFormat="1" x14ac:dyDescent="0.2"/>
    <row r="197" s="23" customFormat="1" x14ac:dyDescent="0.2"/>
    <row r="198" s="23" customFormat="1" x14ac:dyDescent="0.2"/>
    <row r="199" s="23" customFormat="1" x14ac:dyDescent="0.2"/>
    <row r="200" s="23" customFormat="1" x14ac:dyDescent="0.2"/>
    <row r="201" s="23" customFormat="1" x14ac:dyDescent="0.2"/>
    <row r="202" s="23" customFormat="1" x14ac:dyDescent="0.2"/>
    <row r="203" s="23" customFormat="1" x14ac:dyDescent="0.2"/>
    <row r="204" s="23" customFormat="1" x14ac:dyDescent="0.2"/>
    <row r="205" s="23" customFormat="1" x14ac:dyDescent="0.2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2024-02-01T16:07:43Z</cp:lastPrinted>
  <dcterms:created xsi:type="dcterms:W3CDTF">2019-12-04T16:22:52Z</dcterms:created>
  <dcterms:modified xsi:type="dcterms:W3CDTF">2024-02-01T16:08:05Z</dcterms:modified>
</cp:coreProperties>
</file>