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Print_Area" localSheetId="0">Hoja1!$B$1:$H$91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E79" i="1"/>
  <c r="H79" i="1" s="1"/>
  <c r="H78" i="1"/>
  <c r="E78" i="1"/>
  <c r="E77" i="1"/>
  <c r="H77" i="1" s="1"/>
  <c r="H76" i="1"/>
  <c r="E76" i="1"/>
  <c r="E75" i="1"/>
  <c r="H75" i="1" s="1"/>
  <c r="H74" i="1"/>
  <c r="E74" i="1"/>
  <c r="G73" i="1"/>
  <c r="G81" i="1" s="1"/>
  <c r="F73" i="1"/>
  <c r="F81" i="1" s="1"/>
  <c r="D73" i="1"/>
  <c r="C73" i="1"/>
  <c r="C81" i="1" s="1"/>
  <c r="H72" i="1"/>
  <c r="E72" i="1"/>
  <c r="E71" i="1"/>
  <c r="H71" i="1" s="1"/>
  <c r="H70" i="1"/>
  <c r="E70" i="1"/>
  <c r="G69" i="1"/>
  <c r="F69" i="1"/>
  <c r="E69" i="1"/>
  <c r="H69" i="1" s="1"/>
  <c r="D69" i="1"/>
  <c r="C69" i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H62" i="1"/>
  <c r="E62" i="1"/>
  <c r="G61" i="1"/>
  <c r="F61" i="1"/>
  <c r="D61" i="1"/>
  <c r="C61" i="1"/>
  <c r="E61" i="1" s="1"/>
  <c r="H61" i="1" s="1"/>
  <c r="H60" i="1"/>
  <c r="E60" i="1"/>
  <c r="E59" i="1"/>
  <c r="H59" i="1" s="1"/>
  <c r="H58" i="1"/>
  <c r="E58" i="1"/>
  <c r="G57" i="1"/>
  <c r="F57" i="1"/>
  <c r="E57" i="1"/>
  <c r="H57" i="1" s="1"/>
  <c r="D57" i="1"/>
  <c r="C57" i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H48" i="1"/>
  <c r="E48" i="1"/>
  <c r="G47" i="1"/>
  <c r="F47" i="1"/>
  <c r="E47" i="1"/>
  <c r="H47" i="1" s="1"/>
  <c r="D47" i="1"/>
  <c r="C47" i="1"/>
  <c r="H46" i="1"/>
  <c r="E46" i="1"/>
  <c r="E45" i="1"/>
  <c r="H45" i="1" s="1"/>
  <c r="H44" i="1"/>
  <c r="E44" i="1"/>
  <c r="E43" i="1"/>
  <c r="H43" i="1" s="1"/>
  <c r="D42" i="1"/>
  <c r="E42" i="1" s="1"/>
  <c r="H42" i="1" s="1"/>
  <c r="E41" i="1"/>
  <c r="H41" i="1" s="1"/>
  <c r="H40" i="1"/>
  <c r="E40" i="1"/>
  <c r="E39" i="1"/>
  <c r="H39" i="1" s="1"/>
  <c r="E38" i="1"/>
  <c r="H38" i="1" s="1"/>
  <c r="G37" i="1"/>
  <c r="F37" i="1"/>
  <c r="D37" i="1"/>
  <c r="D81" i="1" s="1"/>
  <c r="C37" i="1"/>
  <c r="E37" i="1" s="1"/>
  <c r="H37" i="1" s="1"/>
  <c r="E36" i="1"/>
  <c r="H36" i="1" s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E28" i="1"/>
  <c r="H28" i="1" s="1"/>
  <c r="G27" i="1"/>
  <c r="F27" i="1"/>
  <c r="D27" i="1"/>
  <c r="E27" i="1" s="1"/>
  <c r="H27" i="1" s="1"/>
  <c r="C27" i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20" i="1"/>
  <c r="E20" i="1"/>
  <c r="E19" i="1"/>
  <c r="H19" i="1" s="1"/>
  <c r="E18" i="1"/>
  <c r="H18" i="1" s="1"/>
  <c r="G17" i="1"/>
  <c r="F17" i="1"/>
  <c r="D17" i="1"/>
  <c r="C17" i="1"/>
  <c r="E17" i="1" s="1"/>
  <c r="H17" i="1" s="1"/>
  <c r="E16" i="1"/>
  <c r="H16" i="1" s="1"/>
  <c r="E15" i="1"/>
  <c r="H15" i="1" s="1"/>
  <c r="H14" i="1"/>
  <c r="E14" i="1"/>
  <c r="E13" i="1"/>
  <c r="H13" i="1" s="1"/>
  <c r="E12" i="1"/>
  <c r="H12" i="1" s="1"/>
  <c r="E11" i="1"/>
  <c r="H11" i="1" s="1"/>
  <c r="H10" i="1"/>
  <c r="E10" i="1"/>
  <c r="G9" i="1"/>
  <c r="F9" i="1"/>
  <c r="D9" i="1"/>
  <c r="C9" i="1"/>
  <c r="E9" i="1" s="1"/>
  <c r="H9" i="1" s="1"/>
  <c r="E81" i="1" l="1"/>
  <c r="H81" i="1" s="1"/>
  <c r="E73" i="1"/>
  <c r="H73" i="1" s="1"/>
</calcChain>
</file>

<file path=xl/sharedStrings.xml><?xml version="1.0" encoding="utf-8"?>
<sst xmlns="http://schemas.openxmlformats.org/spreadsheetml/2006/main" count="93" uniqueCount="93">
  <si>
    <t>ASEC_EAEPEDCOG_2doTRIM_T0</t>
  </si>
  <si>
    <t>Pensiones Civiles del Estado de Chihuahua</t>
  </si>
  <si>
    <t xml:space="preserve">Estado Analítico del Ejercicio del Presupuesto de Egresos </t>
  </si>
  <si>
    <t xml:space="preserve">Clasificación por Objeto del Gasto (Capítulo y Concepto) </t>
  </si>
  <si>
    <t>Del 01 de enero al 31 de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</si>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</sst>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vertical="center" wrapText="1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7" fillId="3" borderId="16" xfId="2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left" vertical="center" wrapText="1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4" fontId="4" fillId="0" borderId="15" xfId="0" applyNumberFormat="1" applyFont="1" applyBorder="1"/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89</xdr:row>
      <xdr:rowOff>9525</xdr:rowOff>
    </xdr:from>
    <xdr:to>
      <xdr:col>1</xdr:col>
      <xdr:colOff>2390775</xdr:colOff>
      <xdr:row>89</xdr:row>
      <xdr:rowOff>10585</xdr:rowOff>
    </xdr:to>
    <xdr:cxnSp macro="">
      <xdr:nvCxnSpPr>
        <xdr:cNvPr id="2" name="Conector recto 1"/>
        <xdr:cNvCxnSpPr/>
      </xdr:nvCxnSpPr>
      <xdr:spPr>
        <a:xfrm flipV="1">
          <a:off x="324909" y="15163800"/>
          <a:ext cx="2380191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89</xdr:row>
      <xdr:rowOff>0</xdr:rowOff>
    </xdr:from>
    <xdr:to>
      <xdr:col>5</xdr:col>
      <xdr:colOff>1152525</xdr:colOff>
      <xdr:row>89</xdr:row>
      <xdr:rowOff>13759</xdr:rowOff>
    </xdr:to>
    <xdr:cxnSp macro="">
      <xdr:nvCxnSpPr>
        <xdr:cNvPr id="3" name="Conector recto 2"/>
        <xdr:cNvCxnSpPr/>
      </xdr:nvCxnSpPr>
      <xdr:spPr>
        <a:xfrm flipV="1">
          <a:off x="3049058" y="20574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5"/>
  <sheetViews>
    <sheetView tabSelected="1" topLeftCell="A37" zoomScaleNormal="100" workbookViewId="0">
      <selection activeCell="M75" sqref="M7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5.140625" style="1" bestFit="1" customWidth="1"/>
    <col min="4" max="7" width="16.28515625" style="1" bestFit="1" customWidth="1"/>
    <col min="8" max="8" width="15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" t="s">
        <v>1</v>
      </c>
      <c r="C2" s="4"/>
      <c r="D2" s="4"/>
      <c r="E2" s="4"/>
      <c r="F2" s="4"/>
      <c r="G2" s="4"/>
      <c r="H2" s="5"/>
    </row>
    <row r="3" spans="2:9" x14ac:dyDescent="0.2">
      <c r="B3" s="6" t="s">
        <v>2</v>
      </c>
      <c r="C3" s="7"/>
      <c r="D3" s="7"/>
      <c r="E3" s="7"/>
      <c r="F3" s="7"/>
      <c r="G3" s="7"/>
      <c r="H3" s="8"/>
    </row>
    <row r="4" spans="2:9" x14ac:dyDescent="0.2">
      <c r="B4" s="6" t="s">
        <v>3</v>
      </c>
      <c r="C4" s="7"/>
      <c r="D4" s="7"/>
      <c r="E4" s="7"/>
      <c r="F4" s="7"/>
      <c r="G4" s="7"/>
      <c r="H4" s="8"/>
    </row>
    <row r="5" spans="2:9" ht="12.75" thickBot="1" x14ac:dyDescent="0.25">
      <c r="B5" s="9" t="s">
        <v>4</v>
      </c>
      <c r="C5" s="10"/>
      <c r="D5" s="10"/>
      <c r="E5" s="10"/>
      <c r="F5" s="10"/>
      <c r="G5" s="10"/>
      <c r="H5" s="11"/>
    </row>
    <row r="6" spans="2:9" ht="12.75" thickBot="1" x14ac:dyDescent="0.25">
      <c r="B6" s="12" t="s">
        <v>5</v>
      </c>
      <c r="C6" s="13" t="s">
        <v>6</v>
      </c>
      <c r="D6" s="14"/>
      <c r="E6" s="14"/>
      <c r="F6" s="14"/>
      <c r="G6" s="15"/>
      <c r="H6" s="16" t="s">
        <v>7</v>
      </c>
    </row>
    <row r="7" spans="2:9" ht="24.75" thickBot="1" x14ac:dyDescent="0.25"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 spans="2:9" ht="15.75" customHeight="1" thickBot="1" x14ac:dyDescent="0.25"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24" customHeight="1" x14ac:dyDescent="0.2">
      <c r="B9" s="23" t="s">
        <v>15</v>
      </c>
      <c r="C9" s="24">
        <f>SUM(C10:C16)</f>
        <v>600192578.15999997</v>
      </c>
      <c r="D9" s="24">
        <f>SUM(D10:D16)</f>
        <v>-1.3096723705530167E-10</v>
      </c>
      <c r="E9" s="24">
        <f t="shared" ref="E9:E26" si="0">C9+D9</f>
        <v>600192578.15999997</v>
      </c>
      <c r="F9" s="24">
        <f>SUM(F10:F16)</f>
        <v>551284290.98000002</v>
      </c>
      <c r="G9" s="24">
        <f>SUM(G10:G16)</f>
        <v>551284290.98000002</v>
      </c>
      <c r="H9" s="24">
        <f t="shared" ref="H9:H72" si="1">E9-F9</f>
        <v>48908287.179999948</v>
      </c>
    </row>
    <row r="10" spans="2:9" ht="12" customHeight="1" x14ac:dyDescent="0.2">
      <c r="B10" s="25" t="s">
        <v>16</v>
      </c>
      <c r="C10" s="26">
        <v>293480462.39999998</v>
      </c>
      <c r="D10" s="26">
        <v>-1216571.1100000001</v>
      </c>
      <c r="E10" s="27">
        <f t="shared" si="0"/>
        <v>292263891.28999996</v>
      </c>
      <c r="F10" s="26">
        <v>292160208.10000002</v>
      </c>
      <c r="G10" s="26">
        <v>292160208.10000002</v>
      </c>
      <c r="H10" s="28">
        <f t="shared" si="1"/>
        <v>103683.18999993801</v>
      </c>
    </row>
    <row r="11" spans="2:9" ht="12" customHeight="1" x14ac:dyDescent="0.2">
      <c r="B11" s="25" t="s">
        <v>17</v>
      </c>
      <c r="C11" s="26">
        <v>26782422.239999998</v>
      </c>
      <c r="D11" s="26">
        <v>-23134.54</v>
      </c>
      <c r="E11" s="27">
        <f t="shared" si="0"/>
        <v>26759287.699999999</v>
      </c>
      <c r="F11" s="26">
        <v>25708436.480000004</v>
      </c>
      <c r="G11" s="26">
        <v>25708436.480000004</v>
      </c>
      <c r="H11" s="28">
        <f t="shared" si="1"/>
        <v>1050851.2199999951</v>
      </c>
    </row>
    <row r="12" spans="2:9" ht="12" customHeight="1" x14ac:dyDescent="0.2">
      <c r="B12" s="25" t="s">
        <v>18</v>
      </c>
      <c r="C12" s="26">
        <v>116525032.56</v>
      </c>
      <c r="D12" s="26">
        <v>686365.1</v>
      </c>
      <c r="E12" s="27">
        <f t="shared" si="0"/>
        <v>117211397.66</v>
      </c>
      <c r="F12" s="26">
        <v>112280085.78999999</v>
      </c>
      <c r="G12" s="26">
        <v>112280085.78999999</v>
      </c>
      <c r="H12" s="28">
        <f t="shared" si="1"/>
        <v>4931311.8700000048</v>
      </c>
    </row>
    <row r="13" spans="2:9" ht="12" customHeight="1" x14ac:dyDescent="0.2">
      <c r="B13" s="25" t="s">
        <v>19</v>
      </c>
      <c r="C13" s="26">
        <v>53804864.640000001</v>
      </c>
      <c r="D13" s="26">
        <v>434024.96000000002</v>
      </c>
      <c r="E13" s="27">
        <f>C13+D13</f>
        <v>54238889.600000001</v>
      </c>
      <c r="F13" s="26">
        <v>38961822.039999999</v>
      </c>
      <c r="G13" s="26">
        <v>38961822.039999999</v>
      </c>
      <c r="H13" s="28">
        <f t="shared" si="1"/>
        <v>15277067.560000002</v>
      </c>
    </row>
    <row r="14" spans="2:9" ht="12" customHeight="1" x14ac:dyDescent="0.2">
      <c r="B14" s="25" t="s">
        <v>20</v>
      </c>
      <c r="C14" s="26">
        <v>56806915.68</v>
      </c>
      <c r="D14" s="26">
        <v>7129.35</v>
      </c>
      <c r="E14" s="27">
        <f t="shared" si="0"/>
        <v>56814045.030000001</v>
      </c>
      <c r="F14" s="26">
        <v>36111308.049999997</v>
      </c>
      <c r="G14" s="26">
        <v>36111308.049999997</v>
      </c>
      <c r="H14" s="28">
        <f t="shared" si="1"/>
        <v>20702736.980000004</v>
      </c>
    </row>
    <row r="15" spans="2:9" ht="12" customHeight="1" x14ac:dyDescent="0.2">
      <c r="B15" s="25" t="s">
        <v>21</v>
      </c>
      <c r="C15" s="26">
        <v>0</v>
      </c>
      <c r="D15" s="26">
        <v>0</v>
      </c>
      <c r="E15" s="27">
        <f t="shared" si="0"/>
        <v>0</v>
      </c>
      <c r="F15" s="26"/>
      <c r="G15" s="26"/>
      <c r="H15" s="28">
        <f t="shared" si="1"/>
        <v>0</v>
      </c>
    </row>
    <row r="16" spans="2:9" ht="12" customHeight="1" x14ac:dyDescent="0.2">
      <c r="B16" s="25" t="s">
        <v>22</v>
      </c>
      <c r="C16" s="26">
        <v>52792880.640000001</v>
      </c>
      <c r="D16" s="26">
        <v>112186.24000000001</v>
      </c>
      <c r="E16" s="27">
        <f t="shared" si="0"/>
        <v>52905066.880000003</v>
      </c>
      <c r="F16" s="26">
        <v>46062430.519999996</v>
      </c>
      <c r="G16" s="26">
        <v>46062430.519999996</v>
      </c>
      <c r="H16" s="28">
        <f t="shared" si="1"/>
        <v>6842636.3600000069</v>
      </c>
    </row>
    <row r="17" spans="2:8" ht="24" customHeight="1" x14ac:dyDescent="0.2">
      <c r="B17" s="23" t="s">
        <v>23</v>
      </c>
      <c r="C17" s="24">
        <f>SUM(C18:C26)</f>
        <v>1260775073.0400002</v>
      </c>
      <c r="D17" s="24">
        <f>SUM(D18:D26)</f>
        <v>404551127.31999999</v>
      </c>
      <c r="E17" s="24">
        <f t="shared" si="0"/>
        <v>1665326200.3600001</v>
      </c>
      <c r="F17" s="24">
        <f>SUM(F18:F26)</f>
        <v>1616253493.8464499</v>
      </c>
      <c r="G17" s="24">
        <f>SUM(G18:G26)</f>
        <v>1616253493.8464499</v>
      </c>
      <c r="H17" s="24">
        <f t="shared" si="1"/>
        <v>49072706.513550282</v>
      </c>
    </row>
    <row r="18" spans="2:8" ht="24" x14ac:dyDescent="0.2">
      <c r="B18" s="29" t="s">
        <v>24</v>
      </c>
      <c r="C18" s="26">
        <v>9324498</v>
      </c>
      <c r="D18" s="26">
        <v>-4276880.21</v>
      </c>
      <c r="E18" s="27">
        <f t="shared" si="0"/>
        <v>5047617.79</v>
      </c>
      <c r="F18" s="26">
        <v>5446333.7400000002</v>
      </c>
      <c r="G18" s="26">
        <v>5446333.7400000002</v>
      </c>
      <c r="H18" s="28">
        <f t="shared" si="1"/>
        <v>-398715.95000000019</v>
      </c>
    </row>
    <row r="19" spans="2:8" ht="12" customHeight="1" x14ac:dyDescent="0.2">
      <c r="B19" s="29" t="s">
        <v>25</v>
      </c>
      <c r="C19" s="26">
        <v>339999.6</v>
      </c>
      <c r="D19" s="26">
        <v>-155321.76</v>
      </c>
      <c r="E19" s="27">
        <f t="shared" si="0"/>
        <v>184677.83999999997</v>
      </c>
      <c r="F19" s="26">
        <v>142136.15</v>
      </c>
      <c r="G19" s="26">
        <v>142136.15</v>
      </c>
      <c r="H19" s="28">
        <f t="shared" si="1"/>
        <v>42541.689999999973</v>
      </c>
    </row>
    <row r="20" spans="2:8" ht="12" customHeight="1" x14ac:dyDescent="0.2">
      <c r="B20" s="29" t="s">
        <v>26</v>
      </c>
      <c r="C20" s="26">
        <v>0</v>
      </c>
      <c r="D20" s="26">
        <v>0</v>
      </c>
      <c r="E20" s="27">
        <f t="shared" si="0"/>
        <v>0</v>
      </c>
      <c r="F20" s="26">
        <v>0</v>
      </c>
      <c r="G20" s="26">
        <v>0</v>
      </c>
      <c r="H20" s="28">
        <f t="shared" si="1"/>
        <v>0</v>
      </c>
    </row>
    <row r="21" spans="2:8" ht="12" customHeight="1" x14ac:dyDescent="0.2">
      <c r="B21" s="29" t="s">
        <v>27</v>
      </c>
      <c r="C21" s="26">
        <v>1993756.32</v>
      </c>
      <c r="D21" s="26">
        <v>-1178619.3600000001</v>
      </c>
      <c r="E21" s="27">
        <f t="shared" si="0"/>
        <v>815136.96</v>
      </c>
      <c r="F21" s="26">
        <v>0</v>
      </c>
      <c r="G21" s="26">
        <v>0</v>
      </c>
      <c r="H21" s="28">
        <f t="shared" si="1"/>
        <v>815136.96</v>
      </c>
    </row>
    <row r="22" spans="2:8" ht="12" customHeight="1" x14ac:dyDescent="0.2">
      <c r="B22" s="29" t="s">
        <v>28</v>
      </c>
      <c r="C22" s="26">
        <v>1242050603.04</v>
      </c>
      <c r="D22" s="26">
        <v>413450928.14999998</v>
      </c>
      <c r="E22" s="27">
        <f t="shared" si="0"/>
        <v>1655501531.1900001</v>
      </c>
      <c r="F22" s="26">
        <v>1604374958.03</v>
      </c>
      <c r="G22" s="26">
        <v>1604374958.03</v>
      </c>
      <c r="H22" s="28">
        <f t="shared" si="1"/>
        <v>51126573.160000086</v>
      </c>
    </row>
    <row r="23" spans="2:8" ht="12" customHeight="1" x14ac:dyDescent="0.2">
      <c r="B23" s="29" t="s">
        <v>29</v>
      </c>
      <c r="C23" s="26">
        <v>2241752.64</v>
      </c>
      <c r="D23" s="26">
        <v>-1105376.1299999999</v>
      </c>
      <c r="E23" s="27">
        <f t="shared" si="0"/>
        <v>1136376.5100000002</v>
      </c>
      <c r="F23" s="26">
        <v>1835046.5499999998</v>
      </c>
      <c r="G23" s="26">
        <v>1835046.5499999998</v>
      </c>
      <c r="H23" s="28">
        <f t="shared" si="1"/>
        <v>-698670.03999999957</v>
      </c>
    </row>
    <row r="24" spans="2:8" ht="12" customHeight="1" x14ac:dyDescent="0.2">
      <c r="B24" s="29" t="s">
        <v>30</v>
      </c>
      <c r="C24" s="26">
        <v>2464999.92</v>
      </c>
      <c r="D24" s="26">
        <v>-1215456.17</v>
      </c>
      <c r="E24" s="27">
        <f t="shared" si="0"/>
        <v>1249543.75</v>
      </c>
      <c r="F24" s="26">
        <v>140799.85999999999</v>
      </c>
      <c r="G24" s="26">
        <v>140799.85999999999</v>
      </c>
      <c r="H24" s="28">
        <f t="shared" si="1"/>
        <v>1108743.8900000001</v>
      </c>
    </row>
    <row r="25" spans="2:8" ht="12" customHeight="1" x14ac:dyDescent="0.2">
      <c r="B25" s="29" t="s">
        <v>31</v>
      </c>
      <c r="C25" s="26">
        <v>0</v>
      </c>
      <c r="D25" s="26">
        <v>0</v>
      </c>
      <c r="E25" s="27">
        <f t="shared" si="0"/>
        <v>0</v>
      </c>
      <c r="F25" s="26"/>
      <c r="G25" s="26"/>
      <c r="H25" s="28">
        <f t="shared" si="1"/>
        <v>0</v>
      </c>
    </row>
    <row r="26" spans="2:8" ht="12" customHeight="1" x14ac:dyDescent="0.2">
      <c r="B26" s="29" t="s">
        <v>32</v>
      </c>
      <c r="C26" s="26">
        <v>2359463.52</v>
      </c>
      <c r="D26" s="26">
        <v>-968147.2</v>
      </c>
      <c r="E26" s="27">
        <f t="shared" si="0"/>
        <v>1391316.32</v>
      </c>
      <c r="F26" s="26">
        <v>4314219.51645</v>
      </c>
      <c r="G26" s="26">
        <v>4314219.51645</v>
      </c>
      <c r="H26" s="28">
        <f t="shared" si="1"/>
        <v>-2922903.1964499997</v>
      </c>
    </row>
    <row r="27" spans="2:8" ht="20.100000000000001" customHeight="1" x14ac:dyDescent="0.2">
      <c r="B27" s="23" t="s">
        <v>33</v>
      </c>
      <c r="C27" s="24">
        <f>SUM(C28:C36)</f>
        <v>518128738.07999992</v>
      </c>
      <c r="D27" s="24">
        <f>SUM(D28:D36)</f>
        <v>305826139.78000003</v>
      </c>
      <c r="E27" s="24">
        <f>D27+C27</f>
        <v>823954877.8599999</v>
      </c>
      <c r="F27" s="24">
        <f>SUM(F28:F36)</f>
        <v>758705409.86354995</v>
      </c>
      <c r="G27" s="24">
        <f>SUM(G28:G36)</f>
        <v>758705409.86354995</v>
      </c>
      <c r="H27" s="24">
        <f t="shared" si="1"/>
        <v>65249467.996449947</v>
      </c>
    </row>
    <row r="28" spans="2:8" x14ac:dyDescent="0.2">
      <c r="B28" s="29" t="s">
        <v>34</v>
      </c>
      <c r="C28" s="26">
        <v>10339252.560000001</v>
      </c>
      <c r="D28" s="26">
        <v>-2438731.2400000002</v>
      </c>
      <c r="E28" s="27">
        <f t="shared" ref="E28:E36" si="2">C28+D28</f>
        <v>7900521.3200000003</v>
      </c>
      <c r="F28" s="26">
        <v>9765033.8000000007</v>
      </c>
      <c r="G28" s="26">
        <v>9765033.8000000007</v>
      </c>
      <c r="H28" s="28">
        <f t="shared" si="1"/>
        <v>-1864512.4800000004</v>
      </c>
    </row>
    <row r="29" spans="2:8" x14ac:dyDescent="0.2">
      <c r="B29" s="29" t="s">
        <v>35</v>
      </c>
      <c r="C29" s="26">
        <v>90790494.719999999</v>
      </c>
      <c r="D29" s="26">
        <v>21416691.010000002</v>
      </c>
      <c r="E29" s="27">
        <f t="shared" si="2"/>
        <v>112207185.73</v>
      </c>
      <c r="F29" s="26">
        <v>82374434.649999991</v>
      </c>
      <c r="G29" s="26">
        <v>82374434.649999991</v>
      </c>
      <c r="H29" s="28">
        <f t="shared" si="1"/>
        <v>29832751.080000013</v>
      </c>
    </row>
    <row r="30" spans="2:8" ht="12" customHeight="1" x14ac:dyDescent="0.2">
      <c r="B30" s="29" t="s">
        <v>36</v>
      </c>
      <c r="C30" s="26">
        <v>361552962</v>
      </c>
      <c r="D30" s="26">
        <v>313786388.30000001</v>
      </c>
      <c r="E30" s="27">
        <f t="shared" si="2"/>
        <v>675339350.29999995</v>
      </c>
      <c r="F30" s="26">
        <v>560299487.30999994</v>
      </c>
      <c r="G30" s="26">
        <v>560299487.30999994</v>
      </c>
      <c r="H30" s="28">
        <f t="shared" si="1"/>
        <v>115039862.99000001</v>
      </c>
    </row>
    <row r="31" spans="2:8" x14ac:dyDescent="0.2">
      <c r="B31" s="29" t="s">
        <v>37</v>
      </c>
      <c r="C31" s="26">
        <v>27190994.399999999</v>
      </c>
      <c r="D31" s="26">
        <v>-13796839.33</v>
      </c>
      <c r="E31" s="27">
        <f t="shared" si="2"/>
        <v>13394155.069999998</v>
      </c>
      <c r="F31" s="26">
        <v>493035.05</v>
      </c>
      <c r="G31" s="26">
        <v>493035.05</v>
      </c>
      <c r="H31" s="28">
        <f t="shared" si="1"/>
        <v>12901120.019999998</v>
      </c>
    </row>
    <row r="32" spans="2:8" ht="24" x14ac:dyDescent="0.2">
      <c r="B32" s="29" t="s">
        <v>38</v>
      </c>
      <c r="C32" s="26">
        <v>25318267.68</v>
      </c>
      <c r="D32" s="26">
        <v>-11737669.039999999</v>
      </c>
      <c r="E32" s="27">
        <f t="shared" si="2"/>
        <v>13580598.640000001</v>
      </c>
      <c r="F32" s="26">
        <v>11654419.26355</v>
      </c>
      <c r="G32" s="26">
        <v>11654419.26355</v>
      </c>
      <c r="H32" s="28">
        <f t="shared" si="1"/>
        <v>1926179.3764500003</v>
      </c>
    </row>
    <row r="33" spans="2:8" x14ac:dyDescent="0.2">
      <c r="B33" s="29" t="s">
        <v>39</v>
      </c>
      <c r="C33" s="26">
        <v>437880</v>
      </c>
      <c r="D33" s="26">
        <v>-215912.36</v>
      </c>
      <c r="E33" s="27">
        <f t="shared" si="2"/>
        <v>221967.64</v>
      </c>
      <c r="F33" s="26">
        <v>183839.17</v>
      </c>
      <c r="G33" s="26">
        <v>183839.17</v>
      </c>
      <c r="H33" s="28">
        <f t="shared" si="1"/>
        <v>38128.47</v>
      </c>
    </row>
    <row r="34" spans="2:8" x14ac:dyDescent="0.2">
      <c r="B34" s="29" t="s">
        <v>40</v>
      </c>
      <c r="C34" s="26">
        <v>1270000.08</v>
      </c>
      <c r="D34" s="26">
        <v>-581841.15</v>
      </c>
      <c r="E34" s="27">
        <f t="shared" si="2"/>
        <v>688158.93</v>
      </c>
      <c r="F34" s="26">
        <v>889857.11</v>
      </c>
      <c r="G34" s="26">
        <v>889857.11</v>
      </c>
      <c r="H34" s="28">
        <f t="shared" si="1"/>
        <v>-201698.17999999993</v>
      </c>
    </row>
    <row r="35" spans="2:8" x14ac:dyDescent="0.2">
      <c r="B35" s="29" t="s">
        <v>41</v>
      </c>
      <c r="C35" s="26">
        <v>1019500.08</v>
      </c>
      <c r="D35" s="26">
        <v>-502700.89</v>
      </c>
      <c r="E35" s="27">
        <f t="shared" si="2"/>
        <v>516799.18999999994</v>
      </c>
      <c r="F35" s="26">
        <v>554784</v>
      </c>
      <c r="G35" s="26">
        <v>554784</v>
      </c>
      <c r="H35" s="28">
        <f t="shared" si="1"/>
        <v>-37984.810000000056</v>
      </c>
    </row>
    <row r="36" spans="2:8" x14ac:dyDescent="0.2">
      <c r="B36" s="29" t="s">
        <v>42</v>
      </c>
      <c r="C36" s="26">
        <v>209386.56</v>
      </c>
      <c r="D36" s="26">
        <v>-103245.52</v>
      </c>
      <c r="E36" s="27">
        <f t="shared" si="2"/>
        <v>106141.04</v>
      </c>
      <c r="F36" s="26">
        <v>92490519.50999999</v>
      </c>
      <c r="G36" s="26">
        <v>92490519.50999999</v>
      </c>
      <c r="H36" s="28">
        <f t="shared" si="1"/>
        <v>-92384378.469999984</v>
      </c>
    </row>
    <row r="37" spans="2:8" ht="20.100000000000001" customHeight="1" x14ac:dyDescent="0.2">
      <c r="B37" s="30" t="s">
        <v>43</v>
      </c>
      <c r="C37" s="24">
        <f>SUM(C38:C46)</f>
        <v>3621339629.79</v>
      </c>
      <c r="D37" s="24">
        <f>SUM(D38:D46)</f>
        <v>4708840026.9499998</v>
      </c>
      <c r="E37" s="24">
        <f>C37+D37</f>
        <v>8330179656.7399998</v>
      </c>
      <c r="F37" s="24">
        <f>SUM(F38:F46)</f>
        <v>8438613396.5800009</v>
      </c>
      <c r="G37" s="24">
        <f>SUM(G38:G46)</f>
        <v>8438613396.5800009</v>
      </c>
      <c r="H37" s="24">
        <f t="shared" si="1"/>
        <v>-108433739.84000111</v>
      </c>
    </row>
    <row r="38" spans="2:8" ht="12" customHeight="1" x14ac:dyDescent="0.2">
      <c r="B38" s="29" t="s">
        <v>44</v>
      </c>
      <c r="C38" s="26">
        <v>0</v>
      </c>
      <c r="D38" s="31">
        <v>0</v>
      </c>
      <c r="E38" s="27">
        <f t="shared" ref="E38:E79" si="3">C38+D38</f>
        <v>0</v>
      </c>
      <c r="F38" s="26">
        <v>0</v>
      </c>
      <c r="G38" s="26">
        <v>0</v>
      </c>
      <c r="H38" s="28">
        <f t="shared" si="1"/>
        <v>0</v>
      </c>
    </row>
    <row r="39" spans="2:8" ht="12" customHeight="1" x14ac:dyDescent="0.2">
      <c r="B39" s="29" t="s">
        <v>45</v>
      </c>
      <c r="C39" s="26">
        <v>0</v>
      </c>
      <c r="D39" s="31">
        <v>0</v>
      </c>
      <c r="E39" s="27">
        <f t="shared" si="3"/>
        <v>0</v>
      </c>
      <c r="F39" s="26">
        <v>0</v>
      </c>
      <c r="G39" s="26">
        <v>0</v>
      </c>
      <c r="H39" s="28">
        <f t="shared" si="1"/>
        <v>0</v>
      </c>
    </row>
    <row r="40" spans="2:8" ht="12" customHeight="1" x14ac:dyDescent="0.2">
      <c r="B40" s="29" t="s">
        <v>46</v>
      </c>
      <c r="C40" s="26">
        <v>0</v>
      </c>
      <c r="D40" s="31">
        <v>0</v>
      </c>
      <c r="E40" s="27">
        <f t="shared" si="3"/>
        <v>0</v>
      </c>
      <c r="F40" s="26">
        <v>0</v>
      </c>
      <c r="G40" s="26">
        <v>0</v>
      </c>
      <c r="H40" s="28">
        <f t="shared" si="1"/>
        <v>0</v>
      </c>
    </row>
    <row r="41" spans="2:8" ht="12" customHeight="1" x14ac:dyDescent="0.2">
      <c r="B41" s="29" t="s">
        <v>47</v>
      </c>
      <c r="C41" s="26">
        <v>0</v>
      </c>
      <c r="D41" s="31">
        <v>0</v>
      </c>
      <c r="E41" s="27">
        <f t="shared" si="3"/>
        <v>0</v>
      </c>
      <c r="F41" s="26">
        <v>0</v>
      </c>
      <c r="G41" s="26">
        <v>0</v>
      </c>
      <c r="H41" s="28">
        <f t="shared" si="1"/>
        <v>0</v>
      </c>
    </row>
    <row r="42" spans="2:8" ht="12" customHeight="1" x14ac:dyDescent="0.2">
      <c r="B42" s="29" t="s">
        <v>48</v>
      </c>
      <c r="C42" s="26">
        <v>3621339629.79</v>
      </c>
      <c r="D42" s="32">
        <f>4708840024.95+2</f>
        <v>4708840026.9499998</v>
      </c>
      <c r="E42" s="27">
        <f t="shared" si="3"/>
        <v>8330179656.7399998</v>
      </c>
      <c r="F42" s="26">
        <v>8438613396.5800009</v>
      </c>
      <c r="G42" s="26">
        <v>8438613396.5800009</v>
      </c>
      <c r="H42" s="28">
        <f t="shared" si="1"/>
        <v>-108433739.84000111</v>
      </c>
    </row>
    <row r="43" spans="2:8" ht="12" customHeight="1" x14ac:dyDescent="0.2">
      <c r="B43" s="29" t="s">
        <v>49</v>
      </c>
      <c r="C43" s="26">
        <v>0</v>
      </c>
      <c r="D43" s="31">
        <v>0</v>
      </c>
      <c r="E43" s="27">
        <f t="shared" si="3"/>
        <v>0</v>
      </c>
      <c r="F43" s="26">
        <v>0</v>
      </c>
      <c r="G43" s="26">
        <v>0</v>
      </c>
      <c r="H43" s="28">
        <f t="shared" si="1"/>
        <v>0</v>
      </c>
    </row>
    <row r="44" spans="2:8" ht="12" customHeight="1" x14ac:dyDescent="0.2">
      <c r="B44" s="29" t="s">
        <v>50</v>
      </c>
      <c r="C44" s="26">
        <v>0</v>
      </c>
      <c r="D44" s="31">
        <v>0</v>
      </c>
      <c r="E44" s="27">
        <f t="shared" si="3"/>
        <v>0</v>
      </c>
      <c r="F44" s="26">
        <v>0</v>
      </c>
      <c r="G44" s="26">
        <v>0</v>
      </c>
      <c r="H44" s="28">
        <f t="shared" si="1"/>
        <v>0</v>
      </c>
    </row>
    <row r="45" spans="2:8" ht="12" customHeight="1" x14ac:dyDescent="0.2">
      <c r="B45" s="29" t="s">
        <v>51</v>
      </c>
      <c r="C45" s="26">
        <v>0</v>
      </c>
      <c r="D45" s="31">
        <v>0</v>
      </c>
      <c r="E45" s="27">
        <f t="shared" si="3"/>
        <v>0</v>
      </c>
      <c r="F45" s="26">
        <v>0</v>
      </c>
      <c r="G45" s="26">
        <v>0</v>
      </c>
      <c r="H45" s="28">
        <f t="shared" si="1"/>
        <v>0</v>
      </c>
    </row>
    <row r="46" spans="2:8" ht="12" customHeight="1" thickBot="1" x14ac:dyDescent="0.25">
      <c r="B46" s="33" t="s">
        <v>52</v>
      </c>
      <c r="C46" s="34">
        <v>0</v>
      </c>
      <c r="D46" s="35">
        <v>0</v>
      </c>
      <c r="E46" s="36">
        <f t="shared" si="3"/>
        <v>0</v>
      </c>
      <c r="F46" s="34">
        <v>0</v>
      </c>
      <c r="G46" s="34">
        <v>0</v>
      </c>
      <c r="H46" s="37">
        <f t="shared" si="1"/>
        <v>0</v>
      </c>
    </row>
    <row r="47" spans="2:8" ht="20.100000000000001" customHeight="1" x14ac:dyDescent="0.2">
      <c r="B47" s="23" t="s">
        <v>53</v>
      </c>
      <c r="C47" s="24">
        <f>SUM(C48:C56)</f>
        <v>64996396.32</v>
      </c>
      <c r="D47" s="24">
        <f>SUM(D48:D56)</f>
        <v>-24341829.810000002</v>
      </c>
      <c r="E47" s="24">
        <f t="shared" si="3"/>
        <v>40654566.509999998</v>
      </c>
      <c r="F47" s="24">
        <f>SUM(F48:F56)</f>
        <v>9464002.1699999999</v>
      </c>
      <c r="G47" s="24">
        <f>SUM(G48:G56)</f>
        <v>9464002.1699999999</v>
      </c>
      <c r="H47" s="24">
        <f t="shared" si="1"/>
        <v>31190564.339999996</v>
      </c>
    </row>
    <row r="48" spans="2:8" x14ac:dyDescent="0.2">
      <c r="B48" s="29" t="s">
        <v>54</v>
      </c>
      <c r="C48" s="26">
        <v>7141396.3200000003</v>
      </c>
      <c r="D48" s="31">
        <v>-3138711.3</v>
      </c>
      <c r="E48" s="27">
        <f t="shared" si="3"/>
        <v>4002685.0200000005</v>
      </c>
      <c r="F48" s="26">
        <v>5719906.9899999993</v>
      </c>
      <c r="G48" s="26">
        <v>5719906.9899999993</v>
      </c>
      <c r="H48" s="28">
        <f t="shared" si="1"/>
        <v>-1717221.9699999988</v>
      </c>
    </row>
    <row r="49" spans="2:8" x14ac:dyDescent="0.2">
      <c r="B49" s="29" t="s">
        <v>55</v>
      </c>
      <c r="C49" s="26">
        <v>1000000.08</v>
      </c>
      <c r="D49" s="31">
        <v>-493085.72</v>
      </c>
      <c r="E49" s="27">
        <f t="shared" si="3"/>
        <v>506914.36</v>
      </c>
      <c r="F49" s="26"/>
      <c r="G49" s="26"/>
      <c r="H49" s="28">
        <f t="shared" si="1"/>
        <v>506914.36</v>
      </c>
    </row>
    <row r="50" spans="2:8" x14ac:dyDescent="0.2">
      <c r="B50" s="29" t="s">
        <v>56</v>
      </c>
      <c r="C50" s="26">
        <v>5500000.0800000001</v>
      </c>
      <c r="D50" s="31">
        <v>-3411971.32</v>
      </c>
      <c r="E50" s="27">
        <f t="shared" si="3"/>
        <v>2088028.7600000002</v>
      </c>
      <c r="F50" s="26">
        <v>1024754.12</v>
      </c>
      <c r="G50" s="26">
        <v>1024754.12</v>
      </c>
      <c r="H50" s="28">
        <f t="shared" si="1"/>
        <v>1063274.6400000001</v>
      </c>
    </row>
    <row r="51" spans="2:8" x14ac:dyDescent="0.2">
      <c r="B51" s="29" t="s">
        <v>57</v>
      </c>
      <c r="C51" s="26">
        <v>3720000</v>
      </c>
      <c r="D51" s="31">
        <v>-1834278.74</v>
      </c>
      <c r="E51" s="27">
        <f t="shared" si="3"/>
        <v>1885721.26</v>
      </c>
      <c r="F51" s="26">
        <v>1347000</v>
      </c>
      <c r="G51" s="26">
        <v>1347000</v>
      </c>
      <c r="H51" s="28">
        <f t="shared" si="1"/>
        <v>538721.26</v>
      </c>
    </row>
    <row r="52" spans="2:8" x14ac:dyDescent="0.2">
      <c r="B52" s="29" t="s">
        <v>58</v>
      </c>
      <c r="C52" s="26">
        <v>0</v>
      </c>
      <c r="D52" s="31">
        <v>0</v>
      </c>
      <c r="E52" s="27">
        <f t="shared" si="3"/>
        <v>0</v>
      </c>
      <c r="F52" s="26"/>
      <c r="G52" s="26"/>
      <c r="H52" s="28">
        <f t="shared" si="1"/>
        <v>0</v>
      </c>
    </row>
    <row r="53" spans="2:8" x14ac:dyDescent="0.2">
      <c r="B53" s="29" t="s">
        <v>59</v>
      </c>
      <c r="C53" s="26">
        <v>13494999.84</v>
      </c>
      <c r="D53" s="31">
        <v>-6654191.2300000004</v>
      </c>
      <c r="E53" s="27">
        <f t="shared" si="3"/>
        <v>6840808.6099999994</v>
      </c>
      <c r="F53" s="26">
        <v>1372341.0600000003</v>
      </c>
      <c r="G53" s="26">
        <v>1372341.0600000003</v>
      </c>
      <c r="H53" s="28">
        <f t="shared" si="1"/>
        <v>5468467.5499999989</v>
      </c>
    </row>
    <row r="54" spans="2:8" x14ac:dyDescent="0.2">
      <c r="B54" s="29" t="s">
        <v>60</v>
      </c>
      <c r="C54" s="26">
        <v>0</v>
      </c>
      <c r="D54" s="31">
        <v>0</v>
      </c>
      <c r="E54" s="27">
        <f t="shared" si="3"/>
        <v>0</v>
      </c>
      <c r="F54" s="26">
        <v>0</v>
      </c>
      <c r="G54" s="26">
        <v>0</v>
      </c>
      <c r="H54" s="28">
        <f t="shared" si="1"/>
        <v>0</v>
      </c>
    </row>
    <row r="55" spans="2:8" x14ac:dyDescent="0.2">
      <c r="B55" s="29" t="s">
        <v>61</v>
      </c>
      <c r="C55" s="26">
        <v>0</v>
      </c>
      <c r="D55" s="31">
        <v>0</v>
      </c>
      <c r="E55" s="27">
        <f t="shared" si="3"/>
        <v>0</v>
      </c>
      <c r="F55" s="26">
        <v>0</v>
      </c>
      <c r="G55" s="26">
        <v>0</v>
      </c>
      <c r="H55" s="28">
        <f t="shared" si="1"/>
        <v>0</v>
      </c>
    </row>
    <row r="56" spans="2:8" x14ac:dyDescent="0.2">
      <c r="B56" s="29" t="s">
        <v>62</v>
      </c>
      <c r="C56" s="26">
        <v>34140000</v>
      </c>
      <c r="D56" s="31">
        <v>-8809591.5</v>
      </c>
      <c r="E56" s="27">
        <f t="shared" si="3"/>
        <v>25330408.5</v>
      </c>
      <c r="F56" s="26">
        <v>0</v>
      </c>
      <c r="G56" s="26">
        <v>0</v>
      </c>
      <c r="H56" s="28">
        <f t="shared" si="1"/>
        <v>25330408.5</v>
      </c>
    </row>
    <row r="57" spans="2:8" ht="20.100000000000001" customHeight="1" x14ac:dyDescent="0.2">
      <c r="B57" s="23" t="s">
        <v>63</v>
      </c>
      <c r="C57" s="24">
        <f>SUM(C58:C60)</f>
        <v>0</v>
      </c>
      <c r="D57" s="24">
        <f>SUM(D58:D60)</f>
        <v>0</v>
      </c>
      <c r="E57" s="24">
        <f t="shared" si="3"/>
        <v>0</v>
      </c>
      <c r="F57" s="24">
        <f>SUM(F58:F60)</f>
        <v>0</v>
      </c>
      <c r="G57" s="24">
        <f>SUM(G58:G60)</f>
        <v>0</v>
      </c>
      <c r="H57" s="24">
        <f t="shared" si="1"/>
        <v>0</v>
      </c>
    </row>
    <row r="58" spans="2:8" x14ac:dyDescent="0.2">
      <c r="B58" s="29" t="s">
        <v>64</v>
      </c>
      <c r="C58" s="26">
        <v>0</v>
      </c>
      <c r="D58" s="31">
        <v>0</v>
      </c>
      <c r="E58" s="27">
        <f t="shared" si="3"/>
        <v>0</v>
      </c>
      <c r="F58" s="26">
        <v>0</v>
      </c>
      <c r="G58" s="26">
        <v>0</v>
      </c>
      <c r="H58" s="28">
        <f t="shared" si="1"/>
        <v>0</v>
      </c>
    </row>
    <row r="59" spans="2:8" x14ac:dyDescent="0.2">
      <c r="B59" s="29" t="s">
        <v>65</v>
      </c>
      <c r="C59" s="26">
        <v>0</v>
      </c>
      <c r="D59" s="31">
        <v>0</v>
      </c>
      <c r="E59" s="27">
        <f t="shared" si="3"/>
        <v>0</v>
      </c>
      <c r="F59" s="26">
        <v>0</v>
      </c>
      <c r="G59" s="26">
        <v>0</v>
      </c>
      <c r="H59" s="27">
        <f t="shared" si="1"/>
        <v>0</v>
      </c>
    </row>
    <row r="60" spans="2:8" x14ac:dyDescent="0.2">
      <c r="B60" s="29" t="s">
        <v>66</v>
      </c>
      <c r="C60" s="26">
        <v>0</v>
      </c>
      <c r="D60" s="31">
        <v>0</v>
      </c>
      <c r="E60" s="27">
        <f t="shared" si="3"/>
        <v>0</v>
      </c>
      <c r="F60" s="26">
        <v>0</v>
      </c>
      <c r="G60" s="26">
        <v>0</v>
      </c>
      <c r="H60" s="27">
        <f t="shared" si="1"/>
        <v>0</v>
      </c>
    </row>
    <row r="61" spans="2:8" ht="20.100000000000001" customHeight="1" x14ac:dyDescent="0.2">
      <c r="B61" s="30" t="s">
        <v>67</v>
      </c>
      <c r="C61" s="24">
        <f>SUM(C62:C68)</f>
        <v>0</v>
      </c>
      <c r="D61" s="38">
        <f>SUM(D62:D68)</f>
        <v>0</v>
      </c>
      <c r="E61" s="38">
        <f t="shared" si="3"/>
        <v>0</v>
      </c>
      <c r="F61" s="24">
        <f>SUM(F62:F68)</f>
        <v>0</v>
      </c>
      <c r="G61" s="24">
        <f>SUM(G62:G68)</f>
        <v>0</v>
      </c>
      <c r="H61" s="38">
        <f t="shared" si="1"/>
        <v>0</v>
      </c>
    </row>
    <row r="62" spans="2:8" ht="12" customHeight="1" x14ac:dyDescent="0.2">
      <c r="B62" s="29" t="s">
        <v>68</v>
      </c>
      <c r="C62" s="26">
        <v>0</v>
      </c>
      <c r="D62" s="31">
        <v>0</v>
      </c>
      <c r="E62" s="27">
        <f t="shared" si="3"/>
        <v>0</v>
      </c>
      <c r="F62" s="26">
        <v>0</v>
      </c>
      <c r="G62" s="26">
        <v>0</v>
      </c>
      <c r="H62" s="27">
        <f t="shared" si="1"/>
        <v>0</v>
      </c>
    </row>
    <row r="63" spans="2:8" ht="12" customHeight="1" x14ac:dyDescent="0.2">
      <c r="B63" s="29" t="s">
        <v>69</v>
      </c>
      <c r="C63" s="26">
        <v>0</v>
      </c>
      <c r="D63" s="31">
        <v>0</v>
      </c>
      <c r="E63" s="27">
        <f t="shared" si="3"/>
        <v>0</v>
      </c>
      <c r="F63" s="26">
        <v>0</v>
      </c>
      <c r="G63" s="26">
        <v>0</v>
      </c>
      <c r="H63" s="27">
        <f t="shared" si="1"/>
        <v>0</v>
      </c>
    </row>
    <row r="64" spans="2:8" ht="12" customHeight="1" x14ac:dyDescent="0.2">
      <c r="B64" s="29" t="s">
        <v>70</v>
      </c>
      <c r="C64" s="26">
        <v>0</v>
      </c>
      <c r="D64" s="31">
        <v>0</v>
      </c>
      <c r="E64" s="27">
        <f t="shared" si="3"/>
        <v>0</v>
      </c>
      <c r="F64" s="26">
        <v>0</v>
      </c>
      <c r="G64" s="26">
        <v>0</v>
      </c>
      <c r="H64" s="27">
        <f t="shared" si="1"/>
        <v>0</v>
      </c>
    </row>
    <row r="65" spans="2:8" ht="12" customHeight="1" x14ac:dyDescent="0.2">
      <c r="B65" s="29" t="s">
        <v>71</v>
      </c>
      <c r="C65" s="26">
        <v>0</v>
      </c>
      <c r="D65" s="31">
        <v>0</v>
      </c>
      <c r="E65" s="27">
        <f t="shared" si="3"/>
        <v>0</v>
      </c>
      <c r="F65" s="26">
        <v>0</v>
      </c>
      <c r="G65" s="26">
        <v>0</v>
      </c>
      <c r="H65" s="27">
        <f t="shared" si="1"/>
        <v>0</v>
      </c>
    </row>
    <row r="66" spans="2:8" ht="12" customHeight="1" x14ac:dyDescent="0.2">
      <c r="B66" s="29" t="s">
        <v>72</v>
      </c>
      <c r="C66" s="26">
        <v>0</v>
      </c>
      <c r="D66" s="31">
        <v>0</v>
      </c>
      <c r="E66" s="27">
        <f t="shared" si="3"/>
        <v>0</v>
      </c>
      <c r="F66" s="26">
        <v>0</v>
      </c>
      <c r="G66" s="26">
        <v>0</v>
      </c>
      <c r="H66" s="27">
        <f t="shared" si="1"/>
        <v>0</v>
      </c>
    </row>
    <row r="67" spans="2:8" ht="12" customHeight="1" x14ac:dyDescent="0.2">
      <c r="B67" s="29" t="s">
        <v>73</v>
      </c>
      <c r="C67" s="26">
        <v>0</v>
      </c>
      <c r="D67" s="31">
        <v>0</v>
      </c>
      <c r="E67" s="27">
        <f t="shared" si="3"/>
        <v>0</v>
      </c>
      <c r="F67" s="26">
        <v>0</v>
      </c>
      <c r="G67" s="26">
        <v>0</v>
      </c>
      <c r="H67" s="27">
        <f t="shared" si="1"/>
        <v>0</v>
      </c>
    </row>
    <row r="68" spans="2:8" ht="12" customHeight="1" x14ac:dyDescent="0.2">
      <c r="B68" s="29" t="s">
        <v>74</v>
      </c>
      <c r="C68" s="26">
        <v>0</v>
      </c>
      <c r="D68" s="31">
        <v>0</v>
      </c>
      <c r="E68" s="27">
        <f t="shared" si="3"/>
        <v>0</v>
      </c>
      <c r="F68" s="26">
        <v>0</v>
      </c>
      <c r="G68" s="26">
        <v>0</v>
      </c>
      <c r="H68" s="27">
        <f t="shared" si="1"/>
        <v>0</v>
      </c>
    </row>
    <row r="69" spans="2:8" ht="20.100000000000001" customHeight="1" x14ac:dyDescent="0.2">
      <c r="B69" s="30" t="s">
        <v>75</v>
      </c>
      <c r="C69" s="24">
        <f>SUM(C70:C72)</f>
        <v>0</v>
      </c>
      <c r="D69" s="38">
        <f>SUM(D70:D72)</f>
        <v>0</v>
      </c>
      <c r="E69" s="38">
        <f t="shared" si="3"/>
        <v>0</v>
      </c>
      <c r="F69" s="24">
        <f>SUM(F70:F72)</f>
        <v>0</v>
      </c>
      <c r="G69" s="38">
        <f>SUM(G70:G72)</f>
        <v>0</v>
      </c>
      <c r="H69" s="38">
        <f t="shared" si="1"/>
        <v>0</v>
      </c>
    </row>
    <row r="70" spans="2:8" x14ac:dyDescent="0.2">
      <c r="B70" s="25" t="s">
        <v>76</v>
      </c>
      <c r="C70" s="26">
        <v>0</v>
      </c>
      <c r="D70" s="31">
        <v>0</v>
      </c>
      <c r="E70" s="27">
        <f t="shared" si="3"/>
        <v>0</v>
      </c>
      <c r="F70" s="26">
        <v>0</v>
      </c>
      <c r="G70" s="31">
        <v>0</v>
      </c>
      <c r="H70" s="27">
        <f t="shared" si="1"/>
        <v>0</v>
      </c>
    </row>
    <row r="71" spans="2:8" x14ac:dyDescent="0.2">
      <c r="B71" s="25" t="s">
        <v>77</v>
      </c>
      <c r="C71" s="26">
        <v>0</v>
      </c>
      <c r="D71" s="31">
        <v>0</v>
      </c>
      <c r="E71" s="27">
        <f t="shared" si="3"/>
        <v>0</v>
      </c>
      <c r="F71" s="26">
        <v>0</v>
      </c>
      <c r="G71" s="31">
        <v>0</v>
      </c>
      <c r="H71" s="27">
        <f t="shared" si="1"/>
        <v>0</v>
      </c>
    </row>
    <row r="72" spans="2:8" x14ac:dyDescent="0.2">
      <c r="B72" s="25" t="s">
        <v>78</v>
      </c>
      <c r="C72" s="26">
        <v>0</v>
      </c>
      <c r="D72" s="31">
        <v>0</v>
      </c>
      <c r="E72" s="27">
        <f t="shared" si="3"/>
        <v>0</v>
      </c>
      <c r="F72" s="26">
        <v>0</v>
      </c>
      <c r="G72" s="31">
        <v>0</v>
      </c>
      <c r="H72" s="27">
        <f t="shared" si="1"/>
        <v>0</v>
      </c>
    </row>
    <row r="73" spans="2:8" ht="20.100000000000001" customHeight="1" x14ac:dyDescent="0.2">
      <c r="B73" s="23" t="s">
        <v>79</v>
      </c>
      <c r="C73" s="24">
        <f>SUM(C74:C80)</f>
        <v>0</v>
      </c>
      <c r="D73" s="38">
        <f>SUM(D74:D80)</f>
        <v>469312555.35000002</v>
      </c>
      <c r="E73" s="38">
        <f t="shared" si="3"/>
        <v>469312555.35000002</v>
      </c>
      <c r="F73" s="24">
        <f>SUM(F74:F80)</f>
        <v>469312555.35000002</v>
      </c>
      <c r="G73" s="38">
        <f>SUM(G74:G80)</f>
        <v>469312555.35000002</v>
      </c>
      <c r="H73" s="38">
        <f t="shared" ref="H73:H81" si="4">E73-F73</f>
        <v>0</v>
      </c>
    </row>
    <row r="74" spans="2:8" x14ac:dyDescent="0.2">
      <c r="B74" s="29" t="s">
        <v>80</v>
      </c>
      <c r="C74" s="26">
        <v>0</v>
      </c>
      <c r="D74" s="31">
        <v>0</v>
      </c>
      <c r="E74" s="27">
        <f t="shared" si="3"/>
        <v>0</v>
      </c>
      <c r="F74" s="26">
        <v>0</v>
      </c>
      <c r="G74" s="31">
        <v>0</v>
      </c>
      <c r="H74" s="27">
        <f t="shared" si="4"/>
        <v>0</v>
      </c>
    </row>
    <row r="75" spans="2:8" x14ac:dyDescent="0.2">
      <c r="B75" s="29" t="s">
        <v>81</v>
      </c>
      <c r="C75" s="26">
        <v>0</v>
      </c>
      <c r="D75" s="31">
        <v>0</v>
      </c>
      <c r="E75" s="27">
        <f t="shared" si="3"/>
        <v>0</v>
      </c>
      <c r="F75" s="26">
        <v>0</v>
      </c>
      <c r="G75" s="31">
        <v>0</v>
      </c>
      <c r="H75" s="27">
        <f t="shared" si="4"/>
        <v>0</v>
      </c>
    </row>
    <row r="76" spans="2:8" x14ac:dyDescent="0.2">
      <c r="B76" s="29" t="s">
        <v>82</v>
      </c>
      <c r="C76" s="26">
        <v>0</v>
      </c>
      <c r="D76" s="31">
        <v>0</v>
      </c>
      <c r="E76" s="27">
        <f t="shared" si="3"/>
        <v>0</v>
      </c>
      <c r="F76" s="26">
        <v>0</v>
      </c>
      <c r="G76" s="31">
        <v>0</v>
      </c>
      <c r="H76" s="27">
        <f t="shared" si="4"/>
        <v>0</v>
      </c>
    </row>
    <row r="77" spans="2:8" x14ac:dyDescent="0.2">
      <c r="B77" s="29" t="s">
        <v>83</v>
      </c>
      <c r="C77" s="26">
        <v>0</v>
      </c>
      <c r="D77" s="31">
        <v>0</v>
      </c>
      <c r="E77" s="27">
        <f t="shared" si="3"/>
        <v>0</v>
      </c>
      <c r="F77" s="26">
        <v>0</v>
      </c>
      <c r="G77" s="31">
        <v>0</v>
      </c>
      <c r="H77" s="27">
        <f t="shared" si="4"/>
        <v>0</v>
      </c>
    </row>
    <row r="78" spans="2:8" x14ac:dyDescent="0.2">
      <c r="B78" s="29" t="s">
        <v>84</v>
      </c>
      <c r="C78" s="26">
        <v>0</v>
      </c>
      <c r="D78" s="31">
        <v>0</v>
      </c>
      <c r="E78" s="27">
        <f t="shared" si="3"/>
        <v>0</v>
      </c>
      <c r="F78" s="26">
        <v>0</v>
      </c>
      <c r="G78" s="31">
        <v>0</v>
      </c>
      <c r="H78" s="27">
        <f t="shared" si="4"/>
        <v>0</v>
      </c>
    </row>
    <row r="79" spans="2:8" x14ac:dyDescent="0.2">
      <c r="B79" s="29" t="s">
        <v>85</v>
      </c>
      <c r="C79" s="26">
        <v>0</v>
      </c>
      <c r="D79" s="31">
        <v>0</v>
      </c>
      <c r="E79" s="27">
        <f t="shared" si="3"/>
        <v>0</v>
      </c>
      <c r="F79" s="26">
        <v>0</v>
      </c>
      <c r="G79" s="31">
        <v>0</v>
      </c>
      <c r="H79" s="27">
        <f t="shared" si="4"/>
        <v>0</v>
      </c>
    </row>
    <row r="80" spans="2:8" ht="12" customHeight="1" thickBot="1" x14ac:dyDescent="0.25">
      <c r="B80" s="33" t="s">
        <v>86</v>
      </c>
      <c r="C80" s="26">
        <v>0</v>
      </c>
      <c r="D80" s="32">
        <v>469312555.35000002</v>
      </c>
      <c r="E80" s="27">
        <v>0</v>
      </c>
      <c r="F80" s="26">
        <v>469312555.35000002</v>
      </c>
      <c r="G80" s="26">
        <v>469312555.35000002</v>
      </c>
      <c r="H80" s="27">
        <f t="shared" si="4"/>
        <v>-469312555.35000002</v>
      </c>
    </row>
    <row r="81" spans="2:8" ht="12.75" thickBot="1" x14ac:dyDescent="0.25">
      <c r="B81" s="39" t="s">
        <v>87</v>
      </c>
      <c r="C81" s="40">
        <f>SUM(C73,C69,C61,C57,C47,C27,C37,C17,C9)</f>
        <v>6065432415.3900003</v>
      </c>
      <c r="D81" s="40">
        <f>SUM(D73,D69,D61,D57,D47,D37,D27,D17,D9)</f>
        <v>5864188019.5899992</v>
      </c>
      <c r="E81" s="40">
        <f>C81+D81</f>
        <v>11929620434.98</v>
      </c>
      <c r="F81" s="40">
        <f>SUM(F73,F69,F61,F57,F47,F37,F17,F27,F9)</f>
        <v>11843633148.789999</v>
      </c>
      <c r="G81" s="40">
        <f>SUM(G73,G69,G61,G57,G47,G37,G27,G17,G9)</f>
        <v>11843633148.790001</v>
      </c>
      <c r="H81" s="40">
        <f t="shared" si="4"/>
        <v>85987286.190000534</v>
      </c>
    </row>
    <row r="83" spans="2:8" s="41" customFormat="1" x14ac:dyDescent="0.2"/>
    <row r="84" spans="2:8" s="42" customFormat="1" x14ac:dyDescent="0.2">
      <c r="B84" s="43" t="s">
        <v>88</v>
      </c>
    </row>
    <row r="85" spans="2:8" s="42" customFormat="1" x14ac:dyDescent="0.2"/>
    <row r="86" spans="2:8" s="42" customFormat="1" x14ac:dyDescent="0.2"/>
    <row r="87" spans="2:8" s="42" customFormat="1" x14ac:dyDescent="0.2"/>
    <row r="88" spans="2:8" s="42" customFormat="1" x14ac:dyDescent="0.2"/>
    <row r="89" spans="2:8" s="42" customFormat="1" x14ac:dyDescent="0.2">
      <c r="B89" s="44"/>
    </row>
    <row r="90" spans="2:8" s="42" customFormat="1" ht="12.75" x14ac:dyDescent="0.2">
      <c r="B90" s="45" t="s">
        <v>89</v>
      </c>
      <c r="E90" s="46" t="s">
        <v>90</v>
      </c>
    </row>
    <row r="91" spans="2:8" s="42" customFormat="1" ht="12.75" x14ac:dyDescent="0.2">
      <c r="B91" s="45" t="s">
        <v>91</v>
      </c>
      <c r="E91" s="47" t="s">
        <v>92</v>
      </c>
    </row>
    <row r="92" spans="2:8" s="42" customFormat="1" x14ac:dyDescent="0.2"/>
    <row r="93" spans="2:8" s="41" customFormat="1" x14ac:dyDescent="0.2"/>
    <row r="94" spans="2:8" s="41" customFormat="1" x14ac:dyDescent="0.2"/>
    <row r="95" spans="2:8" s="41" customFormat="1" x14ac:dyDescent="0.2"/>
    <row r="96" spans="2:8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2024-02-01T22:25:45Z</cp:lastPrinted>
  <dcterms:created xsi:type="dcterms:W3CDTF">2024-02-01T22:24:40Z</dcterms:created>
  <dcterms:modified xsi:type="dcterms:W3CDTF">2024-02-01T22:26:06Z</dcterms:modified>
</cp:coreProperties>
</file>