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FACTURACION-CHIH\Desktop\08 CUENTA PUBLICA\2023\ANUAL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8800" windowHeight="1350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30" i="1"/>
  <c r="D26" i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<sst xmlns="http://schemas.openxmlformats.org/spreadsheetml/2006/main" count="53" uniqueCount="44">
  <si>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</si>
  <si>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</si>
  <si>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</si>
  <si>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</si>
  <si>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</si>
  <si>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</si>
  <si>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</si>
  <si>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</si>
  <si>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</si>
  <si>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</si>
  <si>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</si>
  <si>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</si>
  <si>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</si>
  <si>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</si>
  <si>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</si>
  <si>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</si>
  <si>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</si>
  <si>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</si>
  <si>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</si>
  <si>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</si>
  <si>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</si>
  <si>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</si>
  <si>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</si>
  <si>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</si>
  <si>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</si>
  <si>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</si>
  <si>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</si>
  <si>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</si>
  <si>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</si>
  <si>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</si>
  <si>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</si>
  <si>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</si>
  <si>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</si>
  <si>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</si>
  <si>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</si>
  <si>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</si>
  <si>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</si>
  <si>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</si>
  <si>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LAE FRANCISCO PADILLA ANGUIANO</t>
  </si>
  <si>
    <t>SECRETARIO ADMINISTRATIVO</t>
  </si>
  <si>
    <t>MTRA. GRACIELA VELO AMPARAN</t>
  </si>
  <si>
    <t>RECTORA</t>
  </si>
  <si>
    <t>Del 01 de enero al 31 de diciembre de 2023</t>
  </si>
  <si>
    <t>UNIVERSIDAD PEDAGÓGICA NACIONAL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</si>
</sst>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B3" sqref="B3:G3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43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42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41550000</v>
      </c>
      <c r="D15" s="27">
        <v>8755674</v>
      </c>
      <c r="E15" s="21">
        <f t="shared" si="0"/>
        <v>50305674</v>
      </c>
      <c r="F15" s="27">
        <v>45566266</v>
      </c>
      <c r="G15" s="20">
        <v>45566266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146517526</v>
      </c>
      <c r="D17" s="27">
        <v>52622827</v>
      </c>
      <c r="E17" s="21">
        <f t="shared" si="0"/>
        <v>199140353</v>
      </c>
      <c r="F17" s="27">
        <v>198413066</v>
      </c>
      <c r="G17" s="20">
        <v>198413066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188067526</v>
      </c>
      <c r="D20" s="28">
        <f>SUM(D9:D18)</f>
        <v>61378501</v>
      </c>
      <c r="E20" s="22">
        <f>C20+D20</f>
        <v>249446027</v>
      </c>
      <c r="F20" s="28">
        <f>SUM(F9:F18)</f>
        <v>243979332</v>
      </c>
      <c r="G20" s="22">
        <f>SUM(G9:G18)</f>
        <v>243979332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146840622</v>
      </c>
      <c r="D26" s="20">
        <f>2590243+13242219+38738786</f>
        <v>54571248</v>
      </c>
      <c r="E26" s="21">
        <f t="shared" ref="E26:E34" si="1">C26+D26</f>
        <v>201411870</v>
      </c>
      <c r="F26" s="20">
        <v>200078952</v>
      </c>
      <c r="G26" s="38">
        <v>200078952</v>
      </c>
    </row>
    <row r="27" spans="2:7" ht="12" customHeight="1" x14ac:dyDescent="0.2">
      <c r="B27" s="32" t="s">
        <v>12</v>
      </c>
      <c r="C27" s="20">
        <v>5447044</v>
      </c>
      <c r="D27" s="20">
        <v>0</v>
      </c>
      <c r="E27" s="21">
        <f t="shared" si="1"/>
        <v>5447044</v>
      </c>
      <c r="F27" s="20">
        <v>4931862</v>
      </c>
      <c r="G27" s="38">
        <v>4931862</v>
      </c>
    </row>
    <row r="28" spans="2:7" x14ac:dyDescent="0.2">
      <c r="B28" s="32" t="s">
        <v>13</v>
      </c>
      <c r="C28" s="20">
        <v>33890955</v>
      </c>
      <c r="D28" s="20">
        <f>1319444-1948509+88</f>
        <v>-628977</v>
      </c>
      <c r="E28" s="21">
        <f t="shared" si="1"/>
        <v>33261978</v>
      </c>
      <c r="F28" s="20">
        <v>33250107</v>
      </c>
      <c r="G28" s="38">
        <v>33210181</v>
      </c>
    </row>
    <row r="29" spans="2:7" x14ac:dyDescent="0.2">
      <c r="B29" s="32" t="s">
        <v>14</v>
      </c>
      <c r="C29" s="20">
        <v>0</v>
      </c>
      <c r="D29" s="20"/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1888905</v>
      </c>
      <c r="D30" s="20">
        <f>6100000+1336230</f>
        <v>7436230</v>
      </c>
      <c r="E30" s="21">
        <f t="shared" si="1"/>
        <v>9325135</v>
      </c>
      <c r="F30" s="20">
        <v>3455441</v>
      </c>
      <c r="G30" s="38">
        <v>3455441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188067526</v>
      </c>
      <c r="D36" s="22">
        <f>SUM(D26:D34)</f>
        <v>61378501</v>
      </c>
      <c r="E36" s="22">
        <f>SUM(E26:E34)</f>
        <v>249446027</v>
      </c>
      <c r="F36" s="22">
        <f>SUM(F26:F34)</f>
        <v>241716362</v>
      </c>
      <c r="G36" s="39">
        <f>SUM(G26:G34)</f>
        <v>241676436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2262970</v>
      </c>
      <c r="G38" s="9">
        <f>G20-G36</f>
        <v>2302896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>
      <c r="B48" s="10" t="s">
        <v>40</v>
      </c>
      <c r="D48" s="10" t="s">
        <v>38</v>
      </c>
    </row>
    <row r="49" spans="2:4" s="10" customFormat="1" x14ac:dyDescent="0.2">
      <c r="B49" s="10" t="s">
        <v>41</v>
      </c>
      <c r="D49" s="10" t="s">
        <v>39</v>
      </c>
    </row>
    <row r="50" spans="2:4" s="10" customFormat="1" x14ac:dyDescent="0.2"/>
    <row r="51" spans="2:4" s="10" customFormat="1" x14ac:dyDescent="0.2"/>
    <row r="52" spans="2:4" s="10" customFormat="1" x14ac:dyDescent="0.2"/>
    <row r="53" spans="2:4" s="10" customFormat="1" x14ac:dyDescent="0.2"/>
    <row r="54" spans="2:4" s="10" customFormat="1" x14ac:dyDescent="0.2"/>
    <row r="55" spans="2:4" s="10" customFormat="1" x14ac:dyDescent="0.2"/>
    <row r="56" spans="2:4" s="10" customFormat="1" x14ac:dyDescent="0.2"/>
    <row r="57" spans="2:4" s="10" customFormat="1" x14ac:dyDescent="0.2"/>
    <row r="58" spans="2:4" s="10" customFormat="1" x14ac:dyDescent="0.2"/>
    <row r="59" spans="2:4" s="10" customFormat="1" x14ac:dyDescent="0.2"/>
    <row r="60" spans="2:4" s="10" customFormat="1" x14ac:dyDescent="0.2"/>
    <row r="61" spans="2:4" s="10" customFormat="1" x14ac:dyDescent="0.2"/>
    <row r="62" spans="2:4" s="10" customFormat="1" x14ac:dyDescent="0.2"/>
    <row r="63" spans="2:4" s="10" customFormat="1" x14ac:dyDescent="0.2"/>
    <row r="64" spans="2: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FACTURACION-CHIH</cp:lastModifiedBy>
  <cp:lastPrinted>2024-02-06T15:52:10Z</cp:lastPrinted>
  <dcterms:created xsi:type="dcterms:W3CDTF">2019-12-11T17:18:27Z</dcterms:created>
  <dcterms:modified xsi:type="dcterms:W3CDTF">2024-02-07T19:55:21Z</dcterms:modified>
</cp:coreProperties>
</file>