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reccion Financiera\Contabilidad y Presupuesto\ELIZABETH DELGADO\PIGOOS 2023\"/>
    </mc:Choice>
  </mc:AlternateContent>
  <xr:revisionPtr revIDLastSave="0" documentId="8_{E49D11CE-DD0A-45AC-A24D-69FF5A0E7B1C}" xr6:coauthVersionLast="47" xr6:coauthVersionMax="47" xr10:uidLastSave="{00000000-0000-0000-0000-000000000000}"/>
  <bookViews>
    <workbookView xWindow="-120" yWindow="-120" windowWidth="29040" windowHeight="15720" xr2:uid="{6DD6C880-4F11-4B1E-B52F-593FA8FB615C}"/>
  </bookViews>
  <sheets>
    <sheet name="indicadores 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\p">'[1]20-2'!#REF!</definedName>
    <definedName name="\S">#REF!</definedName>
    <definedName name="_________________PTU2006">'[2]Datos Empresa'!$D$9</definedName>
    <definedName name="________________PTU2006">'[2]Datos Empresa'!$D$9</definedName>
    <definedName name="_______________iva2">[3]CLIENTES!$A$1:$F$100</definedName>
    <definedName name="_______________PTU2006">'[2]Datos Empresa'!$D$9</definedName>
    <definedName name="______________iva2">[3]CLIENTES!$A$1:$F$100</definedName>
    <definedName name="______________PTU2006">'[2]Datos Empresa'!$D$9</definedName>
    <definedName name="_____________iva2">[3]CLIENTES!$A$1:$F$100</definedName>
    <definedName name="_____________PTU2006">'[2]Datos Empresa'!$D$9</definedName>
    <definedName name="____________iva2">[3]CLIENTES!$A$1:$F$100</definedName>
    <definedName name="____________PTU2006">'[2]Datos Empresa'!$D$9</definedName>
    <definedName name="___________iva2">[3]CLIENTES!$A$1:$F$100</definedName>
    <definedName name="___________PTU2006">'[2]Datos Empresa'!$D$9</definedName>
    <definedName name="__________abr04">[4]INPC!$E$9</definedName>
    <definedName name="__________abr07">[4]INPC!$E$12</definedName>
    <definedName name="__________ago07">[4]INPC!$I$12</definedName>
    <definedName name="__________dic03">[4]INPC!$M$8</definedName>
    <definedName name="__________dic04">[4]INPC!$M$9</definedName>
    <definedName name="__________dic05">[4]INPC!$M$10</definedName>
    <definedName name="__________ene04">[4]INPC!$B$9</definedName>
    <definedName name="__________ene06">[4]INPC!$B$11</definedName>
    <definedName name="__________ene07">[4]INPC!$B$12</definedName>
    <definedName name="__________feb05">[4]INPC!$C$10</definedName>
    <definedName name="__________feb06">[4]INPC!$C$11</definedName>
    <definedName name="__________feb07">[4]INPC!$C$12</definedName>
    <definedName name="__________iva2">[3]CLIENTES!$A$1:$F$100</definedName>
    <definedName name="__________jul04">[4]INPC!$H$9</definedName>
    <definedName name="__________jul06">[4]INPC!$H$11</definedName>
    <definedName name="__________jul07">[4]INPC!$H$12</definedName>
    <definedName name="__________jun06">[4]INPC!$G$11</definedName>
    <definedName name="__________jun07">[4]INPC!$G$12</definedName>
    <definedName name="__________mar06">[4]INPC!$D$11</definedName>
    <definedName name="__________may04">[4]INPC!$F$9</definedName>
    <definedName name="__________nov04">[4]INPC!$L$9</definedName>
    <definedName name="__________nov05">[4]INPC!$L$10</definedName>
    <definedName name="__________oct06">[4]INPC!$K$11</definedName>
    <definedName name="__________oct07">[4]INPC!$K$12</definedName>
    <definedName name="__________PTU2006">'[2]Datos Empresa'!$D$9</definedName>
    <definedName name="__________sep04">[4]INPC!$J$9</definedName>
    <definedName name="__________sep05">[4]INPC!$J$10</definedName>
    <definedName name="_________abr04">[4]INPC!$E$9</definedName>
    <definedName name="_________abr07">[4]INPC!$E$12</definedName>
    <definedName name="_________ago07">[4]INPC!$I$12</definedName>
    <definedName name="_________dic03">[4]INPC!$M$8</definedName>
    <definedName name="_________dic04">[4]INPC!$M$9</definedName>
    <definedName name="_________dic05">[4]INPC!$M$10</definedName>
    <definedName name="_________ene04">[4]INPC!$B$9</definedName>
    <definedName name="_________ene06">[4]INPC!$B$11</definedName>
    <definedName name="_________ene07">[4]INPC!$B$12</definedName>
    <definedName name="_________feb05">[4]INPC!$C$10</definedName>
    <definedName name="_________feb06">[4]INPC!$C$11</definedName>
    <definedName name="_________feb07">[4]INPC!$C$12</definedName>
    <definedName name="_________iva2">[3]CLIENTES!$A$1:$F$100</definedName>
    <definedName name="_________jul04">[4]INPC!$H$9</definedName>
    <definedName name="_________jul06">[4]INPC!$H$11</definedName>
    <definedName name="_________jul07">[4]INPC!$H$12</definedName>
    <definedName name="_________jun06">[4]INPC!$G$11</definedName>
    <definedName name="_________jun07">[4]INPC!$G$12</definedName>
    <definedName name="_________mar06">[4]INPC!$D$11</definedName>
    <definedName name="_________may04">[4]INPC!$F$9</definedName>
    <definedName name="_________nov04">[4]INPC!$L$9</definedName>
    <definedName name="_________nov05">[4]INPC!$L$10</definedName>
    <definedName name="_________oct06">[4]INPC!$K$11</definedName>
    <definedName name="_________oct07">[4]INPC!$K$12</definedName>
    <definedName name="_________PTU2006">'[2]Datos Empresa'!$D$9</definedName>
    <definedName name="_________sep04">[4]INPC!$J$9</definedName>
    <definedName name="_________sep05">[4]INPC!$J$10</definedName>
    <definedName name="________abr04">[4]INPC!$E$9</definedName>
    <definedName name="________abr07">[4]INPC!$E$12</definedName>
    <definedName name="________ago07">[4]INPC!$I$12</definedName>
    <definedName name="________dic03">[4]INPC!$M$8</definedName>
    <definedName name="________dic04">[4]INPC!$M$9</definedName>
    <definedName name="________dic05">[4]INPC!$M$10</definedName>
    <definedName name="________ene04">[4]INPC!$B$9</definedName>
    <definedName name="________ene06">[4]INPC!$B$11</definedName>
    <definedName name="________ene07">[4]INPC!$B$12</definedName>
    <definedName name="________feb05">[4]INPC!$C$10</definedName>
    <definedName name="________feb06">[4]INPC!$C$11</definedName>
    <definedName name="________feb07">[4]INPC!$C$12</definedName>
    <definedName name="________iva2">[3]CLIENTES!$A$1:$F$100</definedName>
    <definedName name="________jul04">[4]INPC!$H$9</definedName>
    <definedName name="________jul06">[4]INPC!$H$11</definedName>
    <definedName name="________jul07">[4]INPC!$H$12</definedName>
    <definedName name="________jun06">[4]INPC!$G$11</definedName>
    <definedName name="________jun07">[4]INPC!$G$12</definedName>
    <definedName name="________mar06">[4]INPC!$D$11</definedName>
    <definedName name="________may04">[4]INPC!$F$9</definedName>
    <definedName name="________nov04">[4]INPC!$L$9</definedName>
    <definedName name="________nov05">[4]INPC!$L$10</definedName>
    <definedName name="________oct06">[4]INPC!$K$11</definedName>
    <definedName name="________oct07">[4]INPC!$K$12</definedName>
    <definedName name="________PTU2006">'[2]Datos Empresa'!$D$9</definedName>
    <definedName name="________sep04">[4]INPC!$J$9</definedName>
    <definedName name="________sep05">[4]INPC!$J$10</definedName>
    <definedName name="_______abr04">[4]INPC!$E$9</definedName>
    <definedName name="_______abr07">[4]INPC!$E$12</definedName>
    <definedName name="_______ago07">[4]INPC!$I$12</definedName>
    <definedName name="_______dic03">[4]INPC!$M$8</definedName>
    <definedName name="_______dic04">[4]INPC!$M$9</definedName>
    <definedName name="_______dic05">[4]INPC!$M$10</definedName>
    <definedName name="_______ene04">[4]INPC!$B$9</definedName>
    <definedName name="_______ene06">[4]INPC!$B$11</definedName>
    <definedName name="_______ene07">[4]INPC!$B$12</definedName>
    <definedName name="_______feb05">[4]INPC!$C$10</definedName>
    <definedName name="_______feb06">[4]INPC!$C$11</definedName>
    <definedName name="_______feb07">[4]INPC!$C$12</definedName>
    <definedName name="_______iva2">[3]CLIENTES!$A$1:$F$100</definedName>
    <definedName name="_______jul04">[4]INPC!$H$9</definedName>
    <definedName name="_______jul06">[4]INPC!$H$11</definedName>
    <definedName name="_______jul07">[4]INPC!$H$12</definedName>
    <definedName name="_______jun06">[4]INPC!$G$11</definedName>
    <definedName name="_______jun07">[4]INPC!$G$12</definedName>
    <definedName name="_______mar06">[4]INPC!$D$11</definedName>
    <definedName name="_______may04">[4]INPC!$F$9</definedName>
    <definedName name="_______nov04">[4]INPC!$L$9</definedName>
    <definedName name="_______nov05">[4]INPC!$L$10</definedName>
    <definedName name="_______oct06">[4]INPC!$K$11</definedName>
    <definedName name="_______oct07">[4]INPC!$K$12</definedName>
    <definedName name="_______PTU2006">'[2]Datos Empresa'!$D$9</definedName>
    <definedName name="_______sep04">[4]INPC!$J$9</definedName>
    <definedName name="_______sep05">[4]INPC!$J$10</definedName>
    <definedName name="______abr04">[4]INPC!$E$9</definedName>
    <definedName name="______abr07">[4]INPC!$E$12</definedName>
    <definedName name="______ago07">[4]INPC!$I$12</definedName>
    <definedName name="______dic03">[4]INPC!$M$8</definedName>
    <definedName name="______dic04">[4]INPC!$M$9</definedName>
    <definedName name="______dic05">[4]INPC!$M$10</definedName>
    <definedName name="______ene04">[4]INPC!$B$9</definedName>
    <definedName name="______ene06">[4]INPC!$B$11</definedName>
    <definedName name="______ene07">[4]INPC!$B$12</definedName>
    <definedName name="______feb05">[4]INPC!$C$10</definedName>
    <definedName name="______feb06">[4]INPC!$C$11</definedName>
    <definedName name="______feb07">[4]INPC!$C$12</definedName>
    <definedName name="______iva2">[3]CLIENTES!$A$1:$F$100</definedName>
    <definedName name="______jul04">[4]INPC!$H$9</definedName>
    <definedName name="______jul06">[4]INPC!$H$11</definedName>
    <definedName name="______jul07">[4]INPC!$H$12</definedName>
    <definedName name="______jun06">[4]INPC!$G$11</definedName>
    <definedName name="______jun07">[4]INPC!$G$12</definedName>
    <definedName name="______mar06">[4]INPC!$D$11</definedName>
    <definedName name="______may04">[4]INPC!$F$9</definedName>
    <definedName name="______nov04">[4]INPC!$L$9</definedName>
    <definedName name="______nov05">[4]INPC!$L$10</definedName>
    <definedName name="______oct06">[4]INPC!$K$11</definedName>
    <definedName name="______oct07">[4]INPC!$K$12</definedName>
    <definedName name="______PTU2006">'[2]Datos Empresa'!$D$9</definedName>
    <definedName name="______sep04">[4]INPC!$J$9</definedName>
    <definedName name="______sep05">[4]INPC!$J$10</definedName>
    <definedName name="_____abr04">[4]INPC!$E$9</definedName>
    <definedName name="_____abr07">[4]INPC!$E$12</definedName>
    <definedName name="_____ago07">[4]INPC!$I$12</definedName>
    <definedName name="_____dic03">[4]INPC!$M$8</definedName>
    <definedName name="_____dic04">[4]INPC!$M$9</definedName>
    <definedName name="_____dic05">[4]INPC!$M$10</definedName>
    <definedName name="_____ene04">[4]INPC!$B$9</definedName>
    <definedName name="_____ene06">[4]INPC!$B$11</definedName>
    <definedName name="_____ene07">[4]INPC!$B$12</definedName>
    <definedName name="_____feb05">[4]INPC!$C$10</definedName>
    <definedName name="_____feb06">[4]INPC!$C$11</definedName>
    <definedName name="_____feb07">[4]INPC!$C$12</definedName>
    <definedName name="_____iva2">[3]CLIENTES!$A$1:$F$100</definedName>
    <definedName name="_____jul04">[4]INPC!$H$9</definedName>
    <definedName name="_____jul06">[4]INPC!$H$11</definedName>
    <definedName name="_____jul07">[4]INPC!$H$12</definedName>
    <definedName name="_____jun06">[4]INPC!$G$11</definedName>
    <definedName name="_____jun07">[4]INPC!$G$12</definedName>
    <definedName name="_____mar06">[4]INPC!$D$11</definedName>
    <definedName name="_____may04">[4]INPC!$F$9</definedName>
    <definedName name="_____nov04">[4]INPC!$L$9</definedName>
    <definedName name="_____nov05">[4]INPC!$L$10</definedName>
    <definedName name="_____oct06">[4]INPC!$K$11</definedName>
    <definedName name="_____oct07">[4]INPC!$K$12</definedName>
    <definedName name="_____PTU2006">'[2]Datos Empresa'!$D$9</definedName>
    <definedName name="_____sep04">[4]INPC!$J$9</definedName>
    <definedName name="_____sep05">[4]INPC!$J$10</definedName>
    <definedName name="____abr04">[4]INPC!$E$9</definedName>
    <definedName name="____abr07">[4]INPC!$E$12</definedName>
    <definedName name="____ago07">[4]INPC!$I$12</definedName>
    <definedName name="____dic03">[4]INPC!$M$8</definedName>
    <definedName name="____dic04">[4]INPC!$M$9</definedName>
    <definedName name="____dic05">[4]INPC!$M$10</definedName>
    <definedName name="____ene04">[4]INPC!$B$9</definedName>
    <definedName name="____ene06">[4]INPC!$B$11</definedName>
    <definedName name="____ene07">[4]INPC!$B$12</definedName>
    <definedName name="____feb05">[4]INPC!$C$10</definedName>
    <definedName name="____feb06">[4]INPC!$C$11</definedName>
    <definedName name="____feb07">[4]INPC!$C$12</definedName>
    <definedName name="____ISN1299">#REF!</definedName>
    <definedName name="____iva2">[3]CLIENTES!$A$1:$F$100</definedName>
    <definedName name="____jul04">[4]INPC!$H$9</definedName>
    <definedName name="____jul06">[4]INPC!$H$11</definedName>
    <definedName name="____jul07">[4]INPC!$H$12</definedName>
    <definedName name="____jun06">[4]INPC!$G$11</definedName>
    <definedName name="____jun07">[4]INPC!$G$12</definedName>
    <definedName name="____mar06">[4]INPC!$D$11</definedName>
    <definedName name="____may04">[4]INPC!$F$9</definedName>
    <definedName name="____nov04">[4]INPC!$L$9</definedName>
    <definedName name="____nov05">[4]INPC!$L$10</definedName>
    <definedName name="____oct06">[4]INPC!$K$11</definedName>
    <definedName name="____oct07">[4]INPC!$K$12</definedName>
    <definedName name="____PTU2006">'[2]Datos Empresa'!$D$9</definedName>
    <definedName name="____sep04">[4]INPC!$J$9</definedName>
    <definedName name="____sep05">[4]INPC!$J$10</definedName>
    <definedName name="____xlnm.Database">"#REF!"</definedName>
    <definedName name="____xlnm.Database_1">"#REF!"</definedName>
    <definedName name="____xlnm.Database_2">"#REF!"</definedName>
    <definedName name="____xlnm.Print_Titles">#REF!</definedName>
    <definedName name="___abr04">[4]INPC!$E$9</definedName>
    <definedName name="___abr07">[4]INPC!$E$12</definedName>
    <definedName name="___ago07">[4]INPC!$I$12</definedName>
    <definedName name="___BS1">'[5]20-2'!#REF!</definedName>
    <definedName name="___CIF6">'[1]20-2'!#REF!</definedName>
    <definedName name="___dic03">[4]INPC!$M$8</definedName>
    <definedName name="___dic04">[4]INPC!$M$9</definedName>
    <definedName name="___dic05">[4]INPC!$M$10</definedName>
    <definedName name="___ene04">[4]INPC!$B$9</definedName>
    <definedName name="___ene06">[4]INPC!$B$11</definedName>
    <definedName name="___ene07">[4]INPC!$B$12</definedName>
    <definedName name="___feb05">[4]INPC!$C$10</definedName>
    <definedName name="___feb06">[4]INPC!$C$11</definedName>
    <definedName name="___feb07">[4]INPC!$C$12</definedName>
    <definedName name="___ISN1299">#REF!</definedName>
    <definedName name="___iva2">[3]CLIENTES!$A$1:$F$100</definedName>
    <definedName name="___jul04">[4]INPC!$H$9</definedName>
    <definedName name="___jul06">[4]INPC!$H$11</definedName>
    <definedName name="___jul07">[4]INPC!$H$12</definedName>
    <definedName name="___jun06">[4]INPC!$G$11</definedName>
    <definedName name="___jun07">[4]INPC!$G$12</definedName>
    <definedName name="___mar06">[4]INPC!$D$11</definedName>
    <definedName name="___may04">[4]INPC!$F$9</definedName>
    <definedName name="___nov04">[4]INPC!$L$9</definedName>
    <definedName name="___nov05">[4]INPC!$L$10</definedName>
    <definedName name="___oct06">[4]INPC!$K$11</definedName>
    <definedName name="___oct07">[4]INPC!$K$12</definedName>
    <definedName name="___PTU2006">'[2]Datos Empresa'!$D$9</definedName>
    <definedName name="___sep04">[4]INPC!$J$9</definedName>
    <definedName name="___sep05">[4]INPC!$J$10</definedName>
    <definedName name="___xlnm._FilterDatabase">"#REF!"</definedName>
    <definedName name="___xlnm.Database">"#REF!"</definedName>
    <definedName name="___xlnm.Database_1">"#REF!"</definedName>
    <definedName name="___xlnm.Database_2">"#REF!"</definedName>
    <definedName name="___xlnm.Database_3">"#REF!"</definedName>
    <definedName name="___xlnm.Print_Area_1">NA()</definedName>
    <definedName name="___xlnm.Print_Titles">NA()</definedName>
    <definedName name="__abr04">[4]INPC!$E$9</definedName>
    <definedName name="__abr07">[4]INPC!$E$12</definedName>
    <definedName name="__ago07">[4]INPC!$I$12</definedName>
    <definedName name="__BS1">'[5]20-2'!#REF!</definedName>
    <definedName name="__CIF6">'[1]20-2'!#REF!</definedName>
    <definedName name="__dic03">[4]INPC!$M$8</definedName>
    <definedName name="__dic04">[4]INPC!$M$9</definedName>
    <definedName name="__dic05">[4]INPC!$M$10</definedName>
    <definedName name="__ene04">[4]INPC!$B$9</definedName>
    <definedName name="__ene06">[4]INPC!$B$11</definedName>
    <definedName name="__ene07">[4]INPC!$B$12</definedName>
    <definedName name="__FDS_HYPERLINK_TOGGLE_STATE__">"ON"</definedName>
    <definedName name="__feb05">[4]INPC!$C$10</definedName>
    <definedName name="__feb06">[4]INPC!$C$11</definedName>
    <definedName name="__feb07">[4]INPC!$C$12</definedName>
    <definedName name="__IntlFixup">TRUE</definedName>
    <definedName name="__ISN1299">#REF!</definedName>
    <definedName name="__iva2">[3]CLIENTES!$A$1:$F$100</definedName>
    <definedName name="__jul04">[4]INPC!$H$9</definedName>
    <definedName name="__jul06">[4]INPC!$H$11</definedName>
    <definedName name="__jul07">[4]INPC!$H$12</definedName>
    <definedName name="__jun06">[4]INPC!$G$11</definedName>
    <definedName name="__jun07">[4]INPC!$G$12</definedName>
    <definedName name="__mar06">[4]INPC!$D$11</definedName>
    <definedName name="__may04">[4]INPC!$F$9</definedName>
    <definedName name="__nov04">[4]INPC!$L$9</definedName>
    <definedName name="__nov05">[4]INPC!$L$10</definedName>
    <definedName name="__oct06">[4]INPC!$K$11</definedName>
    <definedName name="__oct07">[4]INPC!$K$12</definedName>
    <definedName name="__PTU2006">'[2]Datos Empresa'!$D$9</definedName>
    <definedName name="__sep04">[4]INPC!$J$9</definedName>
    <definedName name="__sep05">[4]INPC!$J$10</definedName>
    <definedName name="__xlnm._FilterDatabase">#REF!</definedName>
    <definedName name="__xlnm._FilterDatabase_1">#REF!</definedName>
    <definedName name="__xlnm.Database">"#REF!"</definedName>
    <definedName name="__xlnm.Database_1">"#REF!"</definedName>
    <definedName name="__xlnm.Database_2">"#REF!"</definedName>
    <definedName name="__xlnm.Database_3">"#REF!"</definedName>
    <definedName name="__xlnm.Print_Area">#REF!</definedName>
    <definedName name="__xlnm.Print_Area_1">NA()</definedName>
    <definedName name="__xlnm.Print_Area_2">#REF!</definedName>
    <definedName name="__xlnm.Print_Titles">NA()</definedName>
    <definedName name="__xlnm.Print_Titles_1">#REF!</definedName>
    <definedName name="__xlnm.Print_Titles_1_1">#REF!</definedName>
    <definedName name="__xlnm.Print_Titles_1_1_1">#REF!</definedName>
    <definedName name="__xlnm.Print_Titles_1_1_1_1">#REF!</definedName>
    <definedName name="_1">#REF!</definedName>
    <definedName name="_1_A">'[1]20-2'!#REF!</definedName>
    <definedName name="_1_F">'[1]20-2'!#REF!</definedName>
    <definedName name="_1_G">'[1]20-2'!#REF!</definedName>
    <definedName name="_1_V">'[1]20-2'!#REF!</definedName>
    <definedName name="_2">[6]COMPBEN!#REF!</definedName>
    <definedName name="_abr01">#REF!</definedName>
    <definedName name="_abr02">#REF!</definedName>
    <definedName name="_abr03">#REF!</definedName>
    <definedName name="_abr04">[4]INPC!$E$9</definedName>
    <definedName name="_abr05">#REF!</definedName>
    <definedName name="_abr06">#REF!</definedName>
    <definedName name="_abr07">[4]INPC!$E$12</definedName>
    <definedName name="_abr08">[7]INPC!$E$13</definedName>
    <definedName name="_abr09">#REF!</definedName>
    <definedName name="_ago01">#REF!</definedName>
    <definedName name="_ago02">#REF!</definedName>
    <definedName name="_ago03">#REF!</definedName>
    <definedName name="_ago04">#REF!</definedName>
    <definedName name="_ago05">#REF!</definedName>
    <definedName name="_ago06">#REF!</definedName>
    <definedName name="_ago07">[4]INPC!$I$12</definedName>
    <definedName name="_ago08">[8]INPC!$I$13</definedName>
    <definedName name="_ago09">#REF!</definedName>
    <definedName name="_AMO_XmlVersion">"'1'"</definedName>
    <definedName name="_asd1">{"'NPI'!$A$1:$U$54"}</definedName>
    <definedName name="_bdm.259C0E7F4DCB47B18AE41F18EC754C42.edm" hidden="1">#REF!</definedName>
    <definedName name="_BS1">'[5]20-2'!#REF!</definedName>
    <definedName name="_CIF6">'[1]20-2'!#REF!</definedName>
    <definedName name="_dic01">#REF!</definedName>
    <definedName name="_dic02">[9]INPC!$M$7</definedName>
    <definedName name="_dic03">[4]INPC!$M$8</definedName>
    <definedName name="_dic04">[4]INPC!$M$9</definedName>
    <definedName name="_dic05">[4]INPC!$M$10</definedName>
    <definedName name="_dic06">[10]INPC!$M$11</definedName>
    <definedName name="_dic07">[10]INPC!$M$12</definedName>
    <definedName name="_dic08">[11]INPC!$M$13</definedName>
    <definedName name="_dic09">#REF!</definedName>
    <definedName name="_ene01">#REF!</definedName>
    <definedName name="_ene02">#REF!</definedName>
    <definedName name="_ene03">#REF!</definedName>
    <definedName name="_ene04">[4]INPC!$B$9</definedName>
    <definedName name="_ene05">[9]INPC!$B$10</definedName>
    <definedName name="_ene06">[4]INPC!$B$11</definedName>
    <definedName name="_ene07">[4]INPC!$B$12</definedName>
    <definedName name="_ene08">#REF!</definedName>
    <definedName name="_ene09">[9]INPC!$B$14</definedName>
    <definedName name="_feb01">#REF!</definedName>
    <definedName name="_feb02">#REF!</definedName>
    <definedName name="_feb03">#REF!</definedName>
    <definedName name="_feb04">#REF!</definedName>
    <definedName name="_feb05">[4]INPC!$C$10</definedName>
    <definedName name="_feb06">[4]INPC!$C$11</definedName>
    <definedName name="_feb07">[4]INPC!$C$12</definedName>
    <definedName name="_feb08">[8]INPC!$C$13</definedName>
    <definedName name="_feb09">[9]INPC!$C$14</definedName>
    <definedName name="_Fill" hidden="1">#REF!</definedName>
    <definedName name="_xlnm._FilterDatabase" hidden="1">#REF!</definedName>
    <definedName name="_ISN1299">#REF!</definedName>
    <definedName name="_ISR2008">[12]Tablas!$A$4:$D$11</definedName>
    <definedName name="_IV90223">#REF!</definedName>
    <definedName name="_iva2">[3]CLIENTES!$A$1:$F$100</definedName>
    <definedName name="_jul01">#REF!</definedName>
    <definedName name="_jul02">#REF!</definedName>
    <definedName name="_jul03">[11]INPC!$H$8</definedName>
    <definedName name="_jul04">[4]INPC!$H$9</definedName>
    <definedName name="_jul05">[10]INPC!$H$10</definedName>
    <definedName name="_jul06">[4]INPC!$H$11</definedName>
    <definedName name="_jul07">[4]INPC!$H$12</definedName>
    <definedName name="_jul08">[9]INPC!$H$13</definedName>
    <definedName name="_jul09">#REF!</definedName>
    <definedName name="_jun01">#REF!</definedName>
    <definedName name="_jun02">#REF!</definedName>
    <definedName name="_jun03">#REF!</definedName>
    <definedName name="_jun04">[11]INPC!$G$9</definedName>
    <definedName name="_jun05">[11]INPC!$G$10</definedName>
    <definedName name="_jun06">[4]INPC!$G$11</definedName>
    <definedName name="_jun07">[4]INPC!$G$12</definedName>
    <definedName name="_jun08">[7]INPC!$G$13</definedName>
    <definedName name="_jun09">[11]INPC!$G$14</definedName>
    <definedName name="_Key1" hidden="1">#REF!</definedName>
    <definedName name="_Key2" hidden="1">#REF!</definedName>
    <definedName name="_mar01">#REF!</definedName>
    <definedName name="_mar02">#REF!</definedName>
    <definedName name="_mar03">#REF!</definedName>
    <definedName name="_mar04">#REF!</definedName>
    <definedName name="_mar05">#REF!</definedName>
    <definedName name="_mar06">[4]INPC!$D$11</definedName>
    <definedName name="_mar07">#REF!</definedName>
    <definedName name="_mar08">#REF!</definedName>
    <definedName name="_mar09">#REF!</definedName>
    <definedName name="_may01">#REF!</definedName>
    <definedName name="_may02">#REF!</definedName>
    <definedName name="_may03">#REF!</definedName>
    <definedName name="_may04">[4]INPC!$F$9</definedName>
    <definedName name="_may05">#REF!</definedName>
    <definedName name="_may06">#REF!</definedName>
    <definedName name="_may07">#REF!</definedName>
    <definedName name="_may08">#REF!</definedName>
    <definedName name="_may09">#REF!</definedName>
    <definedName name="_nov01">#REF!</definedName>
    <definedName name="_nov02">#REF!</definedName>
    <definedName name="_nov03">#REF!</definedName>
    <definedName name="_nov04">[4]INPC!$L$9</definedName>
    <definedName name="_nov05">[4]INPC!$L$10</definedName>
    <definedName name="_nov06">#REF!</definedName>
    <definedName name="_nov07">#REF!</definedName>
    <definedName name="_nov08">#REF!</definedName>
    <definedName name="_nov09">#REF!</definedName>
    <definedName name="_oct01">#REF!</definedName>
    <definedName name="_oct02">#REF!</definedName>
    <definedName name="_oct03">#REF!</definedName>
    <definedName name="_oct04">#REF!</definedName>
    <definedName name="_oct05">#REF!</definedName>
    <definedName name="_oct06">[4]INPC!$K$11</definedName>
    <definedName name="_oct07">[4]INPC!$K$12</definedName>
    <definedName name="_oct08">[8]INPC!$K$13</definedName>
    <definedName name="_oct09">[9]INPC!$K$14</definedName>
    <definedName name="_Order1">255</definedName>
    <definedName name="_Order2">255</definedName>
    <definedName name="_PTU2006">'[2]Datos Empresa'!$D$9</definedName>
    <definedName name="_rc206">[13]TABLAS!$BA$375:$BE$474</definedName>
    <definedName name="_rc206_2">[13]TABLAS!$BA$478:$BE$576</definedName>
    <definedName name="_Regression_X" hidden="1">#REF!</definedName>
    <definedName name="_sep01">#REF!</definedName>
    <definedName name="_sep02">#REF!</definedName>
    <definedName name="_sep03">#REF!</definedName>
    <definedName name="_sep04">[4]INPC!$J$9</definedName>
    <definedName name="_sep05">[4]INPC!$J$10</definedName>
    <definedName name="_sep06">#REF!</definedName>
    <definedName name="_sep07">#REF!</definedName>
    <definedName name="_sep08">[8]INPC!$J$13</definedName>
    <definedName name="_sep09">#REF!</definedName>
    <definedName name="_SHEET" hidden="1">#REF!</definedName>
    <definedName name="_Sort" hidden="1">#REF!</definedName>
    <definedName name="_ta1991">[12]Tablas!$M$16:$S$22</definedName>
    <definedName name="_Table2_In1" hidden="1">#REF!</definedName>
    <definedName name="_Table2_Out" hidden="1">#REF!</definedName>
    <definedName name="_ww" hidden="1">#REF!</definedName>
    <definedName name="A">'[14]Activo fijo'!#REF!</definedName>
    <definedName name="A_impresión_IM">#REF!</definedName>
    <definedName name="AA">#REF!</definedName>
    <definedName name="AAA">#REF!</definedName>
    <definedName name="aabi">#REF!</definedName>
    <definedName name="ABR">'[15]AMORT SEGUROS'!$T$11</definedName>
    <definedName name="abr00">#REF!</definedName>
    <definedName name="Accounts">#REF!</definedName>
    <definedName name="ACCPAC">#REF!</definedName>
    <definedName name="ACTC">'[16]CRED AF 98-07'!$A$54</definedName>
    <definedName name="ACTE">'[16]CRED AF 98-07'!$A$61</definedName>
    <definedName name="ACTM">'[16]CRED AF 98-07'!$A$29</definedName>
    <definedName name="ACTMA">'[16]CRED AF 98-07'!$A$38</definedName>
    <definedName name="ACUM_1">'[17]CUADROS AMORT ACTIVOS'!$M$22</definedName>
    <definedName name="ACUM_2">'[17]CUADROS AMORT ACTIVOS'!#REF!</definedName>
    <definedName name="ADAPTACIONES">#REF!</definedName>
    <definedName name="Admin.">'[18]Gastos de Admin.'!$H$234</definedName>
    <definedName name="ADMON">'[1]20-2'!#REF!</definedName>
    <definedName name="ADMON3">'[1]20-2'!#REF!</definedName>
    <definedName name="ADMVA">'[19]MINPRO ADMVA 2013 XLS'!$B$1:$C$59</definedName>
    <definedName name="AF">'[16]CRED AF 98-07'!$A$16</definedName>
    <definedName name="AF_Mejoras">#REF!</definedName>
    <definedName name="AF111_Arboles">#REF!</definedName>
    <definedName name="AF112_Edificios">#REF!</definedName>
    <definedName name="AF113_Mobiliario">#REF!</definedName>
    <definedName name="AF114_EqTransp">#REF!</definedName>
    <definedName name="AF115_EqComputo">#REF!</definedName>
    <definedName name="AF116_MaqEquip">#REF!</definedName>
    <definedName name="AF117_Otros1">#REF!</definedName>
    <definedName name="AF118_Otros2">#REF!</definedName>
    <definedName name="AF119_Otros3">#REF!</definedName>
    <definedName name="AF120_SumAF">#REF!</definedName>
    <definedName name="AF121_SumAD">#REF!</definedName>
    <definedName name="AF122_Deps">#REF!</definedName>
    <definedName name="AF123_Amortiz">#REF!</definedName>
    <definedName name="AF124_DedFisc">#REF!</definedName>
    <definedName name="AF125_GtoOrg">#REF!</definedName>
    <definedName name="AF126_Mejoras">#REF!</definedName>
    <definedName name="AGO">'[15]AMORT SEGUROS'!$X$11</definedName>
    <definedName name="ago00">#REF!</definedName>
    <definedName name="AGRICULTORES_UNIDOES_DE_CUAUHTEMOC__S._DE_P.R._DE_R.L._DE_C.V.">#REF!</definedName>
    <definedName name="aguinaldo" localSheetId="0">[20]!Datos_Empresa</definedName>
    <definedName name="aguinaldo">[20]!Datos_Empresa</definedName>
    <definedName name="AJUINI">[21]Aju!#REF!</definedName>
    <definedName name="AMOR_1">'[17]CUADROS AMORT ACTIVOS'!$K$22</definedName>
    <definedName name="AMOR_2">'[17]CUADROS AMORT ACTIVOS'!#REF!</definedName>
    <definedName name="AMORT">'[5]20-2'!#REF!</definedName>
    <definedName name="AMORTIA">'[1]20-2'!#REF!</definedName>
    <definedName name="AMORTIF">'[1]20-2'!#REF!</definedName>
    <definedName name="AMORTIG">'[1]20-2'!#REF!</definedName>
    <definedName name="AMORTIV">'[1]20-2'!#REF!</definedName>
    <definedName name="AMPLIA_CDF">#REF!</definedName>
    <definedName name="AMPLIA_CDF_RT">#REF!</definedName>
    <definedName name="Análisis_de_retenciones_efectuadas">#REF!</definedName>
    <definedName name="ANENOMCOL">[2]Anexos!$B$9</definedName>
    <definedName name="AÑO">#REF!</definedName>
    <definedName name="AÑO_ANT">[22]INPC!$B$71</definedName>
    <definedName name="AÑO_BASE">[22]INPC!$B$69</definedName>
    <definedName name="Años_Trab">#REF!</definedName>
    <definedName name="APENDICE_IVINGRESOS">[23]Cat!$AP$1:$AP$41</definedName>
    <definedName name="ARA_Threshold">#REF!</definedName>
    <definedName name="AREA">[12]Menú!$D$11</definedName>
    <definedName name="_xlnm.Print_Area" localSheetId="0">'indicadores 2023'!$A$1:$O$210</definedName>
    <definedName name="ARP_Threshold">#REF!</definedName>
    <definedName name="ARRASTRE_REMOLQUE">#REF!</definedName>
    <definedName name="ARRASTRE_REMOLQUE_EQ">#REF!</definedName>
    <definedName name="AS2DocOpenMode">"AS2DocumentEdit"</definedName>
    <definedName name="AS2HasNoAutoHeaderFooter">" "</definedName>
    <definedName name="AS2LinkLS" hidden="1">#REF!</definedName>
    <definedName name="AS2NamedRange">49</definedName>
    <definedName name="AS2ReportLS">1</definedName>
    <definedName name="AS2StaticLS">'[24]FF-50'!A1</definedName>
    <definedName name="AS2SyncStepLS">0</definedName>
    <definedName name="AS2TickmarkLS" hidden="1">#REF!</definedName>
    <definedName name="AS2VersionLS">300</definedName>
    <definedName name="asa">2</definedName>
    <definedName name="ASAS">[25]VAR!$D$13</definedName>
    <definedName name="ASAT">#REF!</definedName>
    <definedName name="asdf">{"'NPI'!$A$1:$U$54"}</definedName>
    <definedName name="asis">#REF!</definedName>
    <definedName name="asisat">'[26]OPCION RC 5000'!#REF!</definedName>
    <definedName name="asistvial">'[26]OPCION RC 5000'!#REF!</definedName>
    <definedName name="ass">[27]Hoja5!$B$1:$L$224</definedName>
    <definedName name="asset">#REF!</definedName>
    <definedName name="AV_ILIMITADA">[28]Cotiza!$CL$1129</definedName>
    <definedName name="AVIAL">#REF!</definedName>
    <definedName name="b" localSheetId="0">[20]!Datos_Empresa</definedName>
    <definedName name="b">[20]!Datos_Empresa</definedName>
    <definedName name="B.2C" hidden="1">#REF!</definedName>
    <definedName name="BAg">[29]Revenue!$AA$35</definedName>
    <definedName name="balanza2012">#REF!</definedName>
    <definedName name="balanza2013">#REF!</definedName>
    <definedName name="BASE">"#REF!"</definedName>
    <definedName name="BASE_1">"#REF!"</definedName>
    <definedName name="BASE_1_1">"#REF!"</definedName>
    <definedName name="BASE_2">"#REF!"</definedName>
    <definedName name="BASE_3">"#REF!"</definedName>
    <definedName name="base_rccpas">#REF!</definedName>
    <definedName name="BaseDeDato">"#REF!"</definedName>
    <definedName name="BaseDeDato_1">"#REF!"</definedName>
    <definedName name="BaseDeDato_1_1">"#REF!"</definedName>
    <definedName name="BaseDeDato_2">"#REF!"</definedName>
    <definedName name="BaseDeDato_2_1">"#REF!"</definedName>
    <definedName name="BaseDeDato_3">"#REF!"</definedName>
    <definedName name="BaseDeDato_3_1">"#REF!"</definedName>
    <definedName name="BASEDEDATOSSSS">"#REF!"</definedName>
    <definedName name="BASEDEDATOSSSS_1">"#REF!"</definedName>
    <definedName name="BASEDEDATOSSSS_1_1">"#REF!"</definedName>
    <definedName name="BASEDEDATOSSSS_2">"#REF!"</definedName>
    <definedName name="BASEDEDATOSSSS_3">"#REF!"</definedName>
    <definedName name="BAu">[29]Revenue!$AA$34</definedName>
    <definedName name="BB" localSheetId="0">[20]!Datos_Empresa</definedName>
    <definedName name="BB">[20]!Datos_Empresa</definedName>
    <definedName name="BDD">#REF!</definedName>
    <definedName name="Beg_Bal">#REF!</definedName>
    <definedName name="BG_Del">15</definedName>
    <definedName name="BG_Ins">4</definedName>
    <definedName name="BG_Mod">6</definedName>
    <definedName name="BLZOCT16">[30]BALANZAOCT16!$A$5:$I$1349</definedName>
    <definedName name="BORRAR">#REF!</definedName>
    <definedName name="BORRAR1">#REF!</definedName>
    <definedName name="Budget">#REF!</definedName>
    <definedName name="bwii" hidden="1">{#N/A,#N/A,FALSE,"magsep2";#N/A,#N/A,FALSE,"¾"" X ½""";#N/A,#N/A,FALSE,"½"" X ¼""";#N/A,#N/A,FALSE,"¼"" X 8 Mesh";#N/A,#N/A,FALSE,"8 X 14 Mesh"}</definedName>
    <definedName name="CADE">#REF!</definedName>
    <definedName name="CADE_CARGA">#REF!</definedName>
    <definedName name="CAF">#REF!</definedName>
    <definedName name="CAIC">#REF!</definedName>
    <definedName name="Calculo_del_componente_inflacionario">#REF!</definedName>
    <definedName name="Calculo_del_I.V.A.">#REF!</definedName>
    <definedName name="CAPITAL">#REF!</definedName>
    <definedName name="CARROCERIA_RC">#REF!</definedName>
    <definedName name="CAS">#REF!</definedName>
    <definedName name="cat_mod">#REF!</definedName>
    <definedName name="cata">#REF!</definedName>
    <definedName name="cata1">[31]CATA!$B$4:$G$295</definedName>
    <definedName name="CATALOGCOLUMN10">[32]Cat!$J$1</definedName>
    <definedName name="CATALOGCOLUMN131">[32]Cat!$EA$1</definedName>
    <definedName name="CATALOGCOLUMN132">[32]Cat!$EB$1:$EB$67</definedName>
    <definedName name="CATALOGCOLUMNFILTERED11">[32]Cat!$K$1:$K$6</definedName>
    <definedName name="CATALOGCOLUMNFILTERED12">[32]Cat!$L$1:$L$3</definedName>
    <definedName name="CATALOGCOLUMNFILTERED13">[32]Cat!$M$1</definedName>
    <definedName name="CATALOGCOLUMNFILTERED14">[32]Cat!$N$1:$N$6</definedName>
    <definedName name="CATALOGCOLUMNFILTERED16">[32]Cat!$P$1:$P$5</definedName>
    <definedName name="CATALOGCOLUMNFILTERED39">[32]Cat!$AM$1:$AM$2</definedName>
    <definedName name="CATALOGCOLUMNFILTERED40">[32]Cat!$AN$1:$AN$2</definedName>
    <definedName name="CATALOGCOLUMNFILTERED41">[32]Cat!$AO$1:$AO$242</definedName>
    <definedName name="CATALOGCOLUMNFILTERED42">[32]Cat!$AP$1:$AP$6</definedName>
    <definedName name="CATALOGCOLUMNFILTERED43">[32]Cat!$AQ$1:$AQ$34</definedName>
    <definedName name="CATALOGCOLUMNFILTERED44">[32]Cat!$AR$1:$AR$42</definedName>
    <definedName name="CATALOGCOLUMNFILTERED45">[32]Cat!$AS$1:$AS$114</definedName>
    <definedName name="CATALOGCOLUMNFILTERED46">[32]Cat!$AT$1:$AT$38</definedName>
    <definedName name="CATALOGCOLUMNFILTERED54">[32]Cat!$BB$1:$BB$82</definedName>
    <definedName name="CATALOGCOLUMNFILTERED6">[32]Cat!$F$1:$F$32</definedName>
    <definedName name="CATALOGCOLUMNFILTERED7">[32]Cat!$G$1:$G$2</definedName>
    <definedName name="CATALOGCOLUMNFILTERED9">[32]Cat!$I$1:$I$3</definedName>
    <definedName name="catalogo">#REF!</definedName>
    <definedName name="CAUSADOS">'[1]20-2'!#REF!</definedName>
    <definedName name="CAUSADOS1">'[1]20-2'!#REF!</definedName>
    <definedName name="ccc" hidden="1">{#N/A,#N/A,FALSE,"magsep2";#N/A,#N/A,FALSE,"¾"" X ½""";#N/A,#N/A,FALSE,"½"" X ¼""";#N/A,#N/A,FALSE,"¼"" X 8 Mesh";#N/A,#N/A,FALSE,"8 X 14 Mesh"}</definedName>
    <definedName name="CECY">#REF!</definedName>
    <definedName name="CESION">[33]Cotiza!$CI$1133</definedName>
    <definedName name="CESION_AUT">'[26]OPCION RC 5000'!#REF!</definedName>
    <definedName name="CESION_CAM">'[26]OPCION RC 5000'!#REF!</definedName>
    <definedName name="CIA">[12]Menú!$E$7</definedName>
    <definedName name="CLASTAR">#REF!</definedName>
    <definedName name="CLIE">[3]CLIENTES!$A$1:$F$100</definedName>
    <definedName name="clien">#REF!</definedName>
    <definedName name="CLIENT">[3]CLIENTES!$A$1:$F$100</definedName>
    <definedName name="CLIENTE">[3]CLIENTES!$A$1:$F$100</definedName>
    <definedName name="CLIENTES">[3]CLIENTES!$A$1:$F$100</definedName>
    <definedName name="CNG">'[19]MINPRO CNG 2013'!$B$1:$C$58</definedName>
    <definedName name="coberturas">#REF!</definedName>
    <definedName name="COBLIM">#REF!</definedName>
    <definedName name="Comerc.">#REF!</definedName>
    <definedName name="Compañía">[34]DATA!$C$2</definedName>
    <definedName name="Compañía_1">[34]DATA!$C$4</definedName>
    <definedName name="compañia2">[35]Plantilla!$C$4</definedName>
    <definedName name="COMPENA">'[1]20-2'!#REF!</definedName>
    <definedName name="COMPENF">#REF!</definedName>
    <definedName name="COMPENG">'[1]20-2'!#REF!</definedName>
    <definedName name="COMPENV">'[1]20-2'!#REF!</definedName>
    <definedName name="compl.1" localSheetId="0">[36]!Datos_Empresa</definedName>
    <definedName name="compl.1">[36]!Datos_Empresa</definedName>
    <definedName name="Concentrado__de__Mano_de_Obra">#REF!</definedName>
    <definedName name="Concentrado_de_Gastos_de_Fabricación">#REF!</definedName>
    <definedName name="Concentrado_de_Gastos_de_Operación">#REF!</definedName>
    <definedName name="Concentrado_de_la_cuenta_de_compras">#REF!</definedName>
    <definedName name="Concentrado_del____I.V.A.">#REF!</definedName>
    <definedName name="Concentrado_del_C._I._F.">#REF!</definedName>
    <definedName name="Conciliación_CONTABLE___FISCAL">#REF!</definedName>
    <definedName name="Conciliación_de_gastos_vs._declaración_anual">#REF!</definedName>
    <definedName name="CONSOLIDACION10">'[1]20-2'!#REF!</definedName>
    <definedName name="consolidado1">{"'Welcome'!$A$1:$J$27"}</definedName>
    <definedName name="corrccion" hidden="1">#REF!</definedName>
    <definedName name="correccion" hidden="1">#REF!</definedName>
    <definedName name="correcciones" hidden="1">#REF!</definedName>
    <definedName name="correccions3" hidden="1">#REF!</definedName>
    <definedName name="correciones" hidden="1">#REF!</definedName>
    <definedName name="cp_new">[37]cp_unicos!#REF!</definedName>
    <definedName name="CPOS">#REF!</definedName>
    <definedName name="CRE">#REF!</definedName>
    <definedName name="CRISTY" localSheetId="0">[38]!Datos_Empresa</definedName>
    <definedName name="CRISTY">[38]!Datos_Empresa</definedName>
    <definedName name="CUAL" localSheetId="0">[20]!Datos_Empresa</definedName>
    <definedName name="CUAL">[20]!Datos_Empresa</definedName>
    <definedName name="Cum_Int">#REF!</definedName>
    <definedName name="cuotasdmrt">#REF!</definedName>
    <definedName name="Currency">[39]General!$E$24</definedName>
    <definedName name="CurrentColumnIndex">#REF!</definedName>
    <definedName name="CurrentColumnRowIndex">#REF!</definedName>
    <definedName name="CurrentRowLineItemIndex">#REF!</definedName>
    <definedName name="CVE.RC.ARRASTRE">#REF!</definedName>
    <definedName name="cvegm">#REF!</definedName>
    <definedName name="CVERC">#REF!</definedName>
    <definedName name="CVERC_EUA">#REF!</definedName>
    <definedName name="cvercpas">#REF!</definedName>
    <definedName name="D">'[14]Activo fijo'!#REF!</definedName>
    <definedName name="DAÑOS_CARGA">#REF!</definedName>
    <definedName name="Data">#REF!</definedName>
    <definedName name="Data2">{"'Demand Units'!$Z$2:$AF$53"}</definedName>
    <definedName name="Data3">{"'Demand Units'!$Z$2:$AF$53"}</definedName>
    <definedName name="Database">#REF!</definedName>
    <definedName name="Date">[40]Plantilla!$C$10</definedName>
    <definedName name="Datos_Empresa" localSheetId="0">[41]!Datos_Empresa</definedName>
    <definedName name="Datos_Empresa">[41]!Datos_Empresa</definedName>
    <definedName name="ddm">#REF!</definedName>
    <definedName name="DECLAMUL">#REF!</definedName>
    <definedName name="ded.rc.veh.arra">#REF!</definedName>
    <definedName name="DEDINMED">#REF!</definedName>
    <definedName name="dedrc">#REF!</definedName>
    <definedName name="dedrce">#REF!</definedName>
    <definedName name="DEDUCCIONES">#REF!</definedName>
    <definedName name="DEDUCIBLESA">'[1]20-2'!#REF!</definedName>
    <definedName name="DEDUCIBLESF">#REF!</definedName>
    <definedName name="DEDUCIBLESG">'[1]20-2'!#REF!</definedName>
    <definedName name="DEDUCIBLESV">'[1]20-2'!#REF!</definedName>
    <definedName name="DEMAS_ACTIVOS">#REF!</definedName>
    <definedName name="DEMAS_ACTIVOS_BAJA">#REF!</definedName>
    <definedName name="DEP_6">'[42]F-2_1 '!$K$128</definedName>
    <definedName name="DEP_8">'[42]F-2_1 '!$K$210</definedName>
    <definedName name="DEPHOJA1">#REF!</definedName>
    <definedName name="DEPHOJA2">#REF!</definedName>
    <definedName name="DEPN_1">'[43]DEP ISR'!#REF!</definedName>
    <definedName name="DEPN_2">'[43]DEP ISR'!#REF!</definedName>
    <definedName name="DEPN_3">'[43]DEP ISR'!#REF!</definedName>
    <definedName name="DEPN_4">'[44]DED. ADICIONAL'!#REF!</definedName>
    <definedName name="DEPN_5">'[43]DEP ISR'!#REF!</definedName>
    <definedName name="DEPN_6">'[43]DEP ISR'!#REF!</definedName>
    <definedName name="DEPN_7">'[43]DEP ISR'!#REF!</definedName>
    <definedName name="DEPN_8">'[43]DEP ISR'!#REF!</definedName>
    <definedName name="DEPN_9">'[43]DEP ISR'!#REF!</definedName>
    <definedName name="DEPREA">'[1]20-2'!#REF!</definedName>
    <definedName name="Depreciación_y_Amortización_Contable">#REF!</definedName>
    <definedName name="Depreciación_y_Amortización_fiscal____ART._41_Y_47_de_la__L.I.S.R.">#REF!</definedName>
    <definedName name="DEPREF">'[1]20-2'!#REF!</definedName>
    <definedName name="DEPREG">'[1]20-2'!#REF!</definedName>
    <definedName name="DEPREV">'[1]20-2'!#REF!</definedName>
    <definedName name="desc">#REF!</definedName>
    <definedName name="DESC_RC_FRJUAREZ">#REF!</definedName>
    <definedName name="DESCAM">#REF!</definedName>
    <definedName name="DESCAM_ANT">#REF!</definedName>
    <definedName name="DESCAUT_ANT">#REF!</definedName>
    <definedName name="DESCAUT_ANT_BIS">#REF!</definedName>
    <definedName name="DESCAUT_ANTRC">#REF!</definedName>
    <definedName name="DESCAUT_FRRG">#REF!</definedName>
    <definedName name="DESCCAM_FRRG">#REF!</definedName>
    <definedName name="DESCCAMFRON">#REF!</definedName>
    <definedName name="DESCFRON">#REF!</definedName>
    <definedName name="DESCMICRO">#REF!</definedName>
    <definedName name="DESCTAXIS">#REF!</definedName>
    <definedName name="DESCUENTO">'[26]OPCION RC 5000'!#REF!</definedName>
    <definedName name="DESGRUP">#REF!</definedName>
    <definedName name="detcalculo">[12]Menú!$K$3</definedName>
    <definedName name="detdir">[12]Menú!$I$1</definedName>
    <definedName name="Determinación_de_los_ingresos_contables">#REF!</definedName>
    <definedName name="dfsdf">#REF!</definedName>
    <definedName name="dias_reduccion_gracia">'[26]OPCION RC 5000'!#REF!</definedName>
    <definedName name="diasMes">[45]RFC!#REF!</definedName>
    <definedName name="DIC">'[15]AMORT SEGUROS'!$AB$11</definedName>
    <definedName name="dic00">#REF!</definedName>
    <definedName name="DICIEMBRE">#REF!</definedName>
    <definedName name="dil">#REF!</definedName>
    <definedName name="Dilucion">#REF!</definedName>
    <definedName name="DIOT">"#REF!"</definedName>
    <definedName name="DIOT_1">"#REF!"</definedName>
    <definedName name="DIOT_1_1">"#REF!"</definedName>
    <definedName name="DIOT_2">"#REF!"</definedName>
    <definedName name="DIOT_3">"#REF!"</definedName>
    <definedName name="Directorio_de_Archivos">'[2]Datos Empresa'!$D$9</definedName>
    <definedName name="dllanrin">#REF!</definedName>
    <definedName name="dos">[12]Menú!$IR$3:$IR$34</definedName>
    <definedName name="dp">'[26]OPCION RC 5000'!#REF!</definedName>
    <definedName name="drt">#REF!</definedName>
    <definedName name="e" hidden="1">{#N/A,#N/A,FALSE,"magsep2";#N/A,#N/A,FALSE,"¾"" X ½""";#N/A,#N/A,FALSE,"½"" X ¼""";#N/A,#N/A,FALSE,"¼"" X 8 Mesh";#N/A,#N/A,FALSE,"8 X 14 Mesh"}</definedName>
    <definedName name="Edos">[12]Menú!$IR$3:$IS$34</definedName>
    <definedName name="ee">#REF!</definedName>
    <definedName name="EE_BUS">#REF!</definedName>
    <definedName name="EE_EQ">#REF!</definedName>
    <definedName name="EE_FRONT">#REF!</definedName>
    <definedName name="EE_PK">#REF!</definedName>
    <definedName name="EECOP" hidden="1">#REF!</definedName>
    <definedName name="Egresos">#REF!</definedName>
    <definedName name="EjeIni">[2]Trabajo!$B$2</definedName>
    <definedName name="Ejercicio">'[2]Datos Empresa'!$D$13</definedName>
    <definedName name="EJR">'[2]Datos Empresa'!$D$13</definedName>
    <definedName name="Empresa">'[2]Datos Empresa'!$D$7</definedName>
    <definedName name="End_Bal">#REF!</definedName>
    <definedName name="ENE">'[15]AMORT SEGUROS'!$Q$11</definedName>
    <definedName name="ene00">#REF!</definedName>
    <definedName name="eneDic">[46]Menú!$IN$4:$IN$15</definedName>
    <definedName name="eNERO" hidden="1">{#N/A,#N/A,FALSE,"magsep2";#N/A,#N/A,FALSE,"¾"" X ½""";#N/A,#N/A,FALSE,"½"" X ¼""";#N/A,#N/A,FALSE,"¼"" X 8 Mesh";#N/A,#N/A,FALSE,"8 X 14 Mesh"}</definedName>
    <definedName name="ENT">[25]ENE!$F$51:$H$63</definedName>
    <definedName name="entonces">#REF!</definedName>
    <definedName name="eq">#REF!</definedName>
    <definedName name="ertert">#REF!</definedName>
    <definedName name="ertfert">#REF!</definedName>
    <definedName name="estado">#REF!</definedName>
    <definedName name="Estado_de_resultados">#REF!</definedName>
    <definedName name="Estado_de_situación_financiera">#REF!</definedName>
    <definedName name="ESTATAL">#REF!</definedName>
    <definedName name="etfrew">#REF!</definedName>
    <definedName name="ewrwer">[47]HONORARIOS!#REF!</definedName>
    <definedName name="ewserf">#REF!</definedName>
    <definedName name="Excel_BuiltIn__FilterDatabase">#REF!</definedName>
    <definedName name="Excel_BuiltIn__FilterDatabase_1">#REF!</definedName>
    <definedName name="Excel_BuiltIn__FilterDatabase_5">#REF!</definedName>
    <definedName name="Excel_BuiltIn_Print_Area">#REF!</definedName>
    <definedName name="Excel_BuiltIn_Print_Area_1_1">#REF!</definedName>
    <definedName name="Excel_BuiltIn_Print_Area_2">'[48]EQ. TRANSPORTE LISTO'!#REF!</definedName>
    <definedName name="Excel_BuiltIn_Print_Area_2_1">#REF!</definedName>
    <definedName name="Excel_BuiltIn_Print_Area_2_1_1">#REF!</definedName>
    <definedName name="Excel_BuiltIn_Print_Area_3">(#REF!,#REF!)</definedName>
    <definedName name="Excel_BuiltIn_Print_Area_4">'[48]MAQUINARIA Y EQ. PEND'!#REF!</definedName>
    <definedName name="Excel_BuiltIn_Print_Area_5">(#REF!,#REF!)</definedName>
    <definedName name="Excel_BuiltIn_Print_Area_6">(#REF!,#REF!)</definedName>
    <definedName name="Excel_BuiltIn_Print_Titles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2">#REF!</definedName>
    <definedName name="Extra_Pay">#REF!</definedName>
    <definedName name="Extract">#REF!</definedName>
    <definedName name="EXTRANJEROA">'[1]20-2'!#REF!</definedName>
    <definedName name="EXTRANJEROA2">'[1]20-2'!#REF!</definedName>
    <definedName name="EXTRANJEROF">#REF!</definedName>
    <definedName name="EXTRANJEROF2">'[1]20-2'!#REF!</definedName>
    <definedName name="EXTRANJEROG">'[1]20-2'!#REF!</definedName>
    <definedName name="EXTRANJEROG2">'[1]20-2'!#REF!</definedName>
    <definedName name="EXTRANJEROV">'[1]20-2'!#REF!</definedName>
    <definedName name="EXTRANJEROV2">'[1]20-2'!#REF!</definedName>
    <definedName name="EXTRC">#REF!</definedName>
    <definedName name="F._Pago">#REF!</definedName>
    <definedName name="FABRICACION">'[1]20-2'!#REF!</definedName>
    <definedName name="FABRICACION1">#REF!</definedName>
    <definedName name="fac">#REF!</definedName>
    <definedName name="facpp">#REF!</definedName>
    <definedName name="facpt">#REF!</definedName>
    <definedName name="facsa">#REF!</definedName>
    <definedName name="factor_int">[49]MENSUAL!$C$60</definedName>
    <definedName name="FAg">'[29]Revenue Cont'!#REF!</definedName>
    <definedName name="FAu">'[29]Revenue Cont'!#REF!</definedName>
    <definedName name="FCAJA">'[50]GyP total'!#REF!</definedName>
    <definedName name="FEB">'[15]AMORT SEGUROS'!$R$11</definedName>
    <definedName name="feb00">#REF!</definedName>
    <definedName name="FECHA_DE_ADQUISICION">'[43]DEP ISR'!#REF!</definedName>
    <definedName name="FECHA_INICIO">[51]TABLAS!$AE$5:$AF$16</definedName>
    <definedName name="fff">'[26]OPCION RC 5000'!#REF!</definedName>
    <definedName name="ffff">#REF!</definedName>
    <definedName name="fgdsg">#REF!</definedName>
    <definedName name="fghh" hidden="1">{#N/A,#N/A,FALSE,"magsep2";#N/A,#N/A,FALSE,"¾"" X ½""";#N/A,#N/A,FALSE,"½"" X ¼""";#N/A,#N/A,FALSE,"¼"" X 8 Mesh";#N/A,#N/A,FALSE,"8 X 14 Mesh"}</definedName>
    <definedName name="fgsdfgsfd">#REF!</definedName>
    <definedName name="Fill" hidden="1">#REF!</definedName>
    <definedName name="FISCAL_1">'[17]CUADROS AMORT ACTIVOS'!$Q$22</definedName>
    <definedName name="FISCAL_2">'[17]CUADROS AMORT ACTIVOS'!#REF!</definedName>
    <definedName name="FISICASA">'[1]20-2'!#REF!</definedName>
    <definedName name="FISICASA2">'[1]20-2'!#REF!</definedName>
    <definedName name="FISICASF">'[1]20-2'!#REF!</definedName>
    <definedName name="FISICASF2">'[1]20-2'!#REF!</definedName>
    <definedName name="FISICASG">'[1]20-2'!#REF!</definedName>
    <definedName name="FISICASG2">'[1]20-2'!#REF!</definedName>
    <definedName name="FISICASV">'[1]20-2'!#REF!</definedName>
    <definedName name="FISICASV2">'[1]20-2'!#REF!</definedName>
    <definedName name="FS_Date">[39]General!$E$22</definedName>
    <definedName name="fsfs">'[26]OPCION RC 5000'!#REF!</definedName>
    <definedName name="Full_Print">#REF!</definedName>
    <definedName name="g">#REF!</definedName>
    <definedName name="GAEX">[25]VAR!$D$15</definedName>
    <definedName name="GANADOS">'[1]20-2'!#REF!</definedName>
    <definedName name="GANADOS1">'[1]20-2'!#REF!</definedName>
    <definedName name="GENERALES">'[1]20-2'!#REF!</definedName>
    <definedName name="GENERALES4">'[1]20-2'!#REF!</definedName>
    <definedName name="GF">'[14]Activo fijo'!#REF!</definedName>
    <definedName name="GG">#REF!</definedName>
    <definedName name="GH">'[14]Activo fijo'!#REF!</definedName>
    <definedName name="ghgtrhy">#REF!</definedName>
    <definedName name="gl">#REF!</definedName>
    <definedName name="gmo">#REF!</definedName>
    <definedName name="gmopkp">#REF!</definedName>
    <definedName name="gmxocup">#REF!</definedName>
    <definedName name="gpo">#REF!</definedName>
    <definedName name="gpu">[52]TABLAS!$B$79</definedName>
    <definedName name="gpu_bus_for">#REF!</definedName>
    <definedName name="gpu_bus_loc">#REF!</definedName>
    <definedName name="gpu_eq">#REF!</definedName>
    <definedName name="gpu_rem">#REF!</definedName>
    <definedName name="gpu_tracto">#REF!</definedName>
    <definedName name="gpupp">#REF!</definedName>
    <definedName name="gpupp_bus_loc">#REF!</definedName>
    <definedName name="gpupp_eq">#REF!</definedName>
    <definedName name="gpupp_for">#REF!</definedName>
    <definedName name="gpupp_rem">#REF!</definedName>
    <definedName name="gpupp_tracto">#REF!</definedName>
    <definedName name="gpupp_turismo">#REF!</definedName>
    <definedName name="Grales.">#REF!</definedName>
    <definedName name="GRATIA">'[1]20-2'!#REF!</definedName>
    <definedName name="GRATIF">#REF!</definedName>
    <definedName name="GRATIG">'[1]20-2'!#REF!</definedName>
    <definedName name="GRATIV">'[1]20-2'!#REF!</definedName>
    <definedName name="grupo_cp">#REF!</definedName>
    <definedName name="grupo1rc">[53]TABLAS!$BG$651:$BK$809</definedName>
    <definedName name="grupo1rc_250">#REF!</definedName>
    <definedName name="grupo1rc_251">#REF!</definedName>
    <definedName name="grupo1rc_252">#REF!</definedName>
    <definedName name="grupo1rc_semipes">#REF!</definedName>
    <definedName name="grupo2rc">[53]TABLAS!$BG$813:$BK$971</definedName>
    <definedName name="grupo2rc_250">#REF!</definedName>
    <definedName name="grupo2rc_251">#REF!</definedName>
    <definedName name="grupo2rc_252">#REF!</definedName>
    <definedName name="grupo2rc_semipes">#REF!</definedName>
    <definedName name="grupo3rc">[53]TABLAS!$BG$975:$BK$1133</definedName>
    <definedName name="grupo3rc_250">#REF!</definedName>
    <definedName name="grupo3rc_251">#REF!</definedName>
    <definedName name="grupo3rc_252">#REF!</definedName>
    <definedName name="grupo3rc_semipes">#REF!</definedName>
    <definedName name="gsgvs">#REF!</definedName>
    <definedName name="gt">#REF!</definedName>
    <definedName name="gt_pkcar">#REF!</definedName>
    <definedName name="gt_pkper">#REF!</definedName>
    <definedName name="gt_pp">#REF!</definedName>
    <definedName name="gtfr">#REF!</definedName>
    <definedName name="gtfr_pkper">#REF!</definedName>
    <definedName name="gtnl">#REF!</definedName>
    <definedName name="GUYFG">#REF!</definedName>
    <definedName name="Header_Row">ROW(#REF!)</definedName>
    <definedName name="hilda" localSheetId="0">[54]!Datos_Empresa</definedName>
    <definedName name="hilda">[54]!Datos_Empresa</definedName>
    <definedName name="hjf">#REF!</definedName>
    <definedName name="HM">{"'NPI'!$A$1:$U$54"}</definedName>
    <definedName name="HORASA">'[1]20-2'!#REF!</definedName>
    <definedName name="HORASF">#REF!</definedName>
    <definedName name="HORASG">'[1]20-2'!#REF!</definedName>
    <definedName name="HORASV">'[1]20-2'!#REF!</definedName>
    <definedName name="HTML_1">{"'NPI'!$A$1:$U$54"}</definedName>
    <definedName name="HTML_2">{"'NPI'!$A$1:$U$54"}</definedName>
    <definedName name="HTML_CodePage">1252</definedName>
    <definedName name="HTML_Control">{"'Argentina_Map'!$A$1:$Y$86"}</definedName>
    <definedName name="HTML_Description">""</definedName>
    <definedName name="HTML_Email">""</definedName>
    <definedName name="HTML_Header">"Argentina_Map"</definedName>
    <definedName name="HTML_LastUpdate">"03/29/2001"</definedName>
    <definedName name="HTML_LineAfter">FALSE</definedName>
    <definedName name="HTML_LineBefore">FALSE</definedName>
    <definedName name="HTML_Name">"Nextel"</definedName>
    <definedName name="HTML_OBDlg2">TRUE</definedName>
    <definedName name="HTML_OBDlg4">TRUE</definedName>
    <definedName name="HTML_OS">0</definedName>
    <definedName name="HTML_PathFile">"C:\WINDOWS\DESKTOP\MyHTML.htm"</definedName>
    <definedName name="HTML_Title">"band data"</definedName>
    <definedName name="HTML1_10">""</definedName>
    <definedName name="HTML1_11">1</definedName>
    <definedName name="HTML1_12">"C:\Mes documents\Renaud Collery\Fw51\MyHTML.htm"</definedName>
    <definedName name="HTML1_2">1</definedName>
    <definedName name="HTML1_3">"FCST1719.XLS"</definedName>
    <definedName name="HTML1_4">"Feuil1"</definedName>
    <definedName name="HTML1_5">""</definedName>
    <definedName name="HTML1_6">-4146</definedName>
    <definedName name="HTML1_7">-4146</definedName>
    <definedName name="HTML1_8">"24/01/1999"</definedName>
    <definedName name="HTML1_9">"Prince Thierry   Business Planning Manager"</definedName>
    <definedName name="HTMLCount">1</definedName>
    <definedName name="I">'[14]Activo fijo'!#REF!</definedName>
    <definedName name="iam" hidden="1">{#N/A,#N/A,FALSE,"magsep2";#N/A,#N/A,FALSE,"¾"" X ½""";#N/A,#N/A,FALSE,"½"" X ¼""";#N/A,#N/A,FALSE,"¼"" X 8 Mesh";#N/A,#N/A,FALSE,"8 X 14 Mesh"}</definedName>
    <definedName name="Idioma">#REF!</definedName>
    <definedName name="IETU2">'[55]Integración activo fijo fiscal'!#REF!</definedName>
    <definedName name="IJ" localSheetId="0">[36]!Datos_Empresa</definedName>
    <definedName name="IJ">[36]!Datos_Empresa</definedName>
    <definedName name="IMPAC_1">'[17]CUADROS AMORT ACTIVOS'!#REF!</definedName>
    <definedName name="IMPAC_2">'[17]CUADROS AMORT ACTIVOS'!#REF!</definedName>
    <definedName name="Impresion">#REF!</definedName>
    <definedName name="IMPTOS" hidden="1">#REF!</definedName>
    <definedName name="IMSS">#REF!</definedName>
    <definedName name="IMSSA">'[1]20-2'!#REF!</definedName>
    <definedName name="IMSSF">#REF!</definedName>
    <definedName name="IMSSG">'[1]20-2'!#REF!</definedName>
    <definedName name="IMSSV">'[1]20-2'!#REF!</definedName>
    <definedName name="INDEMA">'[1]20-2'!#REF!</definedName>
    <definedName name="INDEMF">#REF!</definedName>
    <definedName name="INDEMG">'[1]20-2'!#REF!</definedName>
    <definedName name="INDEMV">'[1]20-2'!#REF!</definedName>
    <definedName name="indice">[56]INPC!$A$2:$B$265</definedName>
    <definedName name="INDICES">#REF!</definedName>
    <definedName name="INFONAVITA">'[1]20-2'!#REF!</definedName>
    <definedName name="INFONAVITF">#REF!</definedName>
    <definedName name="INFONAVITG">'[1]20-2'!#REF!</definedName>
    <definedName name="INFONAVITV">'[1]20-2'!#REF!</definedName>
    <definedName name="ing">#REF!</definedName>
    <definedName name="Ingresos">#REF!</definedName>
    <definedName name="INPC">[57]INPC!$A$1:$O$59</definedName>
    <definedName name="INPC_JUNIO">'[17]CUADROS AMORT ACTIVOS'!#REF!</definedName>
    <definedName name="INPN_JUNIO">#REF!</definedName>
    <definedName name="Int">#REF!</definedName>
    <definedName name="INTERESES9">'[1]20-2'!#REF!</definedName>
    <definedName name="Interest_Rate">#REF!</definedName>
    <definedName name="inv">#REF!</definedName>
    <definedName name="Inversiones">#REF!</definedName>
    <definedName name="irais">{"'Demand Units'!$Z$2:$AF$53"}</definedName>
    <definedName name="is">#REF!</definedName>
    <definedName name="isanual">#REF!</definedName>
    <definedName name="iscas">[3]CLIENTES!$A$1:$F$100</definedName>
    <definedName name="ISN">#REF!</definedName>
    <definedName name="ISR">[58]Tablas!$A$4:$D$11</definedName>
    <definedName name="ISR.1">'[59]100.1-1'!$C$9:$F$21</definedName>
    <definedName name="ISR04_2">[12]Tablas!$H$5:$K$12</definedName>
    <definedName name="ISRMENSUAL">'[60]tablas para calculos de nomina'!$K$3:$N$15</definedName>
    <definedName name="ISRPORPAG">[47]HONORARIOS!#REF!</definedName>
    <definedName name="ISRQUINCENA">'[60]tablas para calculos de nomina'!$B$3:$E$15</definedName>
    <definedName name="ISRQUINCENAL">'[60]EE-6_1 '!$O$12:$R$98</definedName>
    <definedName name="IUMPUANT">[22]INPC!$D$109:$E$121</definedName>
    <definedName name="IUMPUBASE">[22]INPC!$G$109:$H$121</definedName>
    <definedName name="iva">#REF!</definedName>
    <definedName name="jaunnnny">#REF!</definedName>
    <definedName name="jauny">#REF!</definedName>
    <definedName name="JHD">#REF!</definedName>
    <definedName name="juani">#REF!</definedName>
    <definedName name="juannnjdjb">#REF!</definedName>
    <definedName name="JUANY" localSheetId="0">[54]!Datos_Empresa</definedName>
    <definedName name="JUANY">[54]!Datos_Empresa</definedName>
    <definedName name="JUL">'[15]AMORT SEGUROS'!$W$11</definedName>
    <definedName name="jul00">#REF!</definedName>
    <definedName name="JUN">'[15]AMORT SEGUROS'!$V$11</definedName>
    <definedName name="jun00">#REF!</definedName>
    <definedName name="kj">{"'NPI'!$A$1:$U$54"}</definedName>
    <definedName name="KK" hidden="1">'[61]P.P. ISR Previa'!#REF!</definedName>
    <definedName name="KK.2" hidden="1">[62]XREF!#REF!</definedName>
    <definedName name="KL">#REF!</definedName>
    <definedName name="L">#REF!</definedName>
    <definedName name="L_Adjust">[63]Links!$H$1:$H$65536</definedName>
    <definedName name="L_AJE_Tot">[63]Links!$G$1:$G$65536</definedName>
    <definedName name="L_CY_Beg">[63]Links!$F$1:$F$65536</definedName>
    <definedName name="L_CY_End">[63]Links!$J$1:$J$65536</definedName>
    <definedName name="L_PY_End">[63]Links!$K$1:$K$65536</definedName>
    <definedName name="L_RJE_Tot">[63]Links!$I$1:$I$65536</definedName>
    <definedName name="LAGUNA">#REF!</definedName>
    <definedName name="Last_Row">#N/A</definedName>
    <definedName name="Ledger_Acc.">"Balanzamayo2008"</definedName>
    <definedName name="list2">{"'Welcome'!$A$1:$J$27"}</definedName>
    <definedName name="LLANTAS_NUEVOS">#REF!</definedName>
    <definedName name="LLANTAS_USADOS">#REF!</definedName>
    <definedName name="LN">#REF!</definedName>
    <definedName name="LO">#REF!</definedName>
    <definedName name="Loan_Amount">#REF!</definedName>
    <definedName name="Loan_Start">#REF!</definedName>
    <definedName name="Loan_Years">#REF!</definedName>
    <definedName name="logotipo">"Imagen 21"</definedName>
    <definedName name="lupita" hidden="1">#REF!</definedName>
    <definedName name="M">'[14]Activo fijo'!#REF!</definedName>
    <definedName name="MACRO">'[1]20-2'!#REF!</definedName>
    <definedName name="MANIOBRAS_DM">#REF!</definedName>
    <definedName name="MANIOBRAS_RC">#REF!</definedName>
    <definedName name="MANOF">'[1]20-2'!#REF!</definedName>
    <definedName name="MAR">'[15]AMORT SEGUROS'!$S$11</definedName>
    <definedName name="mar00">#REF!</definedName>
    <definedName name="MAY">'[15]AMORT SEGUROS'!$U$11</definedName>
    <definedName name="may00">#REF!</definedName>
    <definedName name="mayo08">[7]INPC!$F$13</definedName>
    <definedName name="MENSA">'[64]Integración activo fijo fiscal'!#REF!</definedName>
    <definedName name="MENU">'[1]20-2'!#REF!</definedName>
    <definedName name="MenuInsertColumnValues">#REF!</definedName>
    <definedName name="MenuInsertRowValues">#REF!</definedName>
    <definedName name="Meqpt" hidden="1">{#N/A,#N/A,FALSE,"magsep2";#N/A,#N/A,FALSE,"¾"" X ½""";#N/A,#N/A,FALSE,"½"" X ¼""";#N/A,#N/A,FALSE,"¼"" X 8 Mesh";#N/A,#N/A,FALSE,"8 X 14 Mesh"}</definedName>
    <definedName name="MES">'[43]DEP ISR'!#REF!</definedName>
    <definedName name="MES_1">'[43]DEP ISR'!#REF!</definedName>
    <definedName name="MES_2">'[43]DEP ISR'!#REF!</definedName>
    <definedName name="MES_3">'[43]DEP ISR'!#REF!</definedName>
    <definedName name="MES_4">'[44]DED. ADICIONAL'!#REF!</definedName>
    <definedName name="MES_5">'[43]DEP ISR'!#REF!</definedName>
    <definedName name="MES_6">'[43]DEP ISR'!#REF!</definedName>
    <definedName name="MES_7">'[43]DEP ISR'!#REF!</definedName>
    <definedName name="MES_8">'[43]DEP ISR'!#REF!</definedName>
    <definedName name="MES_9">'[43]DEP ISR'!#REF!</definedName>
    <definedName name="meses">[22]INPC!$B$3:$M$3</definedName>
    <definedName name="meses1">[12]Menú!$IN$4:$IO$15</definedName>
    <definedName name="MesesIngles">#REF!</definedName>
    <definedName name="MITAD_FIN">[65]TABLAS!#REF!</definedName>
    <definedName name="MITAD_INI">[65]TABLAS!#REF!</definedName>
    <definedName name="mm" localSheetId="0">[20]!Datos_Empresa</definedName>
    <definedName name="mm">[20]!Datos_Empresa</definedName>
    <definedName name="mmarca">#REF!</definedName>
    <definedName name="Moneda_EEFF">[34]DATA!$C$21</definedName>
    <definedName name="Moneda_Miles">[34]DATA!$C$23</definedName>
    <definedName name="MORALESA">'[1]20-2'!#REF!</definedName>
    <definedName name="MORALESA2">'[1]20-2'!#REF!</definedName>
    <definedName name="MORALESF">#REF!</definedName>
    <definedName name="MORALESF2">'[1]20-2'!#REF!</definedName>
    <definedName name="MORALESG">'[1]20-2'!#REF!</definedName>
    <definedName name="MORALESG2">'[1]20-2'!#REF!</definedName>
    <definedName name="MORALESV">'[1]20-2'!#REF!</definedName>
    <definedName name="MORALESV2">'[1]20-2'!#REF!</definedName>
    <definedName name="MPIO">#REF!</definedName>
    <definedName name="MUERTECOND">#REF!</definedName>
    <definedName name="mw12a">#REF!</definedName>
    <definedName name="N" hidden="1">#REF!</definedName>
    <definedName name="n_fpago">#REF!</definedName>
    <definedName name="nada" hidden="1">#REF!</definedName>
    <definedName name="ngfhn">#REF!</definedName>
    <definedName name="NN" localSheetId="0">[20]!Datos_Empresa</definedName>
    <definedName name="NN">[20]!Datos_Empresa</definedName>
    <definedName name="NOC" hidden="1">#REF!</definedName>
    <definedName name="NoEmpCurr">[2]Trabajo!$A$20</definedName>
    <definedName name="nombre">[57]Bas!$A$1</definedName>
    <definedName name="NOMINAS">#REF!</definedName>
    <definedName name="NOV">'[15]AMORT SEGUROS'!$AA$11</definedName>
    <definedName name="nov00">#REF!</definedName>
    <definedName name="NTAR.AUTO1004">[66]codigos!$BA$1:$BB$446</definedName>
    <definedName name="NTAR.AUTO1005">[66]codigos!$BE$1:$BF$373</definedName>
    <definedName name="NTAR.AUTO1007">[66]codigos!$BI$1:$BJ$398</definedName>
    <definedName name="NTAR.AUTO1008">[66]codigos!$BM$1:$BN$437</definedName>
    <definedName name="NTAR.AUTO1010">[66]codigos!$BQ$1:$BR$438</definedName>
    <definedName name="NTAR.AUTO1101">[66]codigos!$BU$1:$BV$438</definedName>
    <definedName name="NTAR.AUTO1102">#REF!</definedName>
    <definedName name="NTAR.AUTO1105">#REF!</definedName>
    <definedName name="NTAR.AUTO1107">#REF!</definedName>
    <definedName name="NTAR.AUTO1108">#REF!</definedName>
    <definedName name="NTAR.AUTO1109">#REF!</definedName>
    <definedName name="NTAR.AUTO1110">#REF!</definedName>
    <definedName name="NTAR.AUTO1111">#REF!</definedName>
    <definedName name="NTAR.AUTO1201">#REF!</definedName>
    <definedName name="NTAR.CAMION1004">[66]codigos!$BC$1:$BD$389</definedName>
    <definedName name="NTAR.CAMION1005">[66]codigos!$BG$1:$BH$326</definedName>
    <definedName name="NTAR.CAMION1007">[66]codigos!$BK$1:$BL$344</definedName>
    <definedName name="NTAR.CAMION1008">[66]codigos!$BO$1:$BP$376</definedName>
    <definedName name="NTAR.CAMION1010">[66]codigos!$BS$1:$BT$377</definedName>
    <definedName name="NTAR.CAMION1101">[66]codigos!$BW$1:$BX$377</definedName>
    <definedName name="NTAR.CAMION1102">#REF!</definedName>
    <definedName name="NTAR.CAMION1105">#REF!</definedName>
    <definedName name="NTAR.CAMION1107">#REF!</definedName>
    <definedName name="NTAR.CAMION1108">#REF!</definedName>
    <definedName name="NTAR.CAMION1109">#REF!</definedName>
    <definedName name="NTAR.CAMION1110">#REF!</definedName>
    <definedName name="NTAR.CAMION1111">#REF!</definedName>
    <definedName name="NTAR.CAMION1201">#REF!</definedName>
    <definedName name="NUEVO_AMPLIA">'[26]OPCION RC 5000'!#REF!</definedName>
    <definedName name="NUEVO_DIST">'[26]OPCION RC 5000'!#REF!</definedName>
    <definedName name="NUEVO_LIMITADA">'[26]OPCION RC 5000'!#REF!</definedName>
    <definedName name="NUEVO_MODELO">#REF!</definedName>
    <definedName name="NUEVO_OFICINAS">#REF!</definedName>
    <definedName name="NUEVO_RC">'[26]OPCION RC 5000'!#REF!</definedName>
    <definedName name="NUEVOMENFP">#REF!</definedName>
    <definedName name="NUEVOSEMFP">#REF!</definedName>
    <definedName name="NUEVOTRIMFP">#REF!</definedName>
    <definedName name="Num_Pmt_Per_Year">#REF!</definedName>
    <definedName name="Number_of_Payments">MATCH(0.01,End_Bal,-1)+1</definedName>
    <definedName name="NumberOfColumnHeadingLines">#REF!</definedName>
    <definedName name="NvsASD">"V2006-08-31"</definedName>
    <definedName name="NvsAutoDrillOk">"VN"</definedName>
    <definedName name="NvsElapsedTime">0.0000462962998426519</definedName>
    <definedName name="NvsEndTime">38981.8113194444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"VUPMEX"</definedName>
    <definedName name="NvsPanelEffdt">"V2004-10-06"</definedName>
    <definedName name="NvsPanelSetid">"VUPGEN"</definedName>
    <definedName name="NvsReqBU">"VUPGDL"</definedName>
    <definedName name="NvsReqBUOnly">"VY"</definedName>
    <definedName name="NvsTransLed">"VN"</definedName>
    <definedName name="NvsTreeASD">"V2006-08-31"</definedName>
    <definedName name="nw_altoriesgo">#REF!</definedName>
    <definedName name="NWSA">#REF!</definedName>
    <definedName name="O">'[14]Activo fijo'!#REF!</definedName>
    <definedName name="OCT">'[15]AMORT SEGUROS'!$Z$11</definedName>
    <definedName name="oct00">#REF!</definedName>
    <definedName name="OCTUBRE" hidden="1">{#N/A,#N/A,FALSE,"Aging Summary";#N/A,#N/A,FALSE,"Ratio Analysis";#N/A,#N/A,FALSE,"Test 120 Day Accts";#N/A,#N/A,FALSE,"Tickmarks"}</definedName>
    <definedName name="oficina">#REF!</definedName>
    <definedName name="OLLA">#REF!</definedName>
    <definedName name="ooo" hidden="1">{#N/A,#N/A,FALSE,"magsep2";#N/A,#N/A,FALSE,"¾"" X ½""";#N/A,#N/A,FALSE,"½"" X ¼""";#N/A,#N/A,FALSE,"¼"" X 8 Mesh";#N/A,#N/A,FALSE,"8 X 14 Mesh"}</definedName>
    <definedName name="op">#REF!</definedName>
    <definedName name="Op.Mant.">#REF!</definedName>
    <definedName name="OTROS5">'[1]20-2'!#REF!</definedName>
    <definedName name="OTROSIMP">[47]HONORARIOS!#REF!</definedName>
    <definedName name="P">'[14]Activo fijo'!#REF!</definedName>
    <definedName name="pago_dilucion">#REF!</definedName>
    <definedName name="paquete">#REF!</definedName>
    <definedName name="Pay_Date">#REF!</definedName>
    <definedName name="Pay_Num">#REF!</definedName>
    <definedName name="per">#REF!</definedName>
    <definedName name="perdidas" hidden="1">#REF!</definedName>
    <definedName name="PERIODO">'[2]Datos Empresa'!$D$15</definedName>
    <definedName name="Período">'[2]Datos Empresa'!$D$15</definedName>
    <definedName name="POLIZA">#REF!</definedName>
    <definedName name="PORCIENTOS">[65]TABLAS!$W$6:$X$17</definedName>
    <definedName name="PORCIENTOS_CONTAB">[65]TABLAS!$W$6:$X$17</definedName>
    <definedName name="PORCIENTOS_DI">[65]TABLAS!$W$36:$X$47</definedName>
    <definedName name="PORCIENTOS_FISC">[65]TABLAS!$W$21:$X$32</definedName>
    <definedName name="POSSUB">#REF!</definedName>
    <definedName name="PR">#REF!</definedName>
    <definedName name="predu">#REF!</definedName>
    <definedName name="priCADE">[67]Cotiza!#REF!</definedName>
    <definedName name="PRIMAA">'[1]20-2'!#REF!</definedName>
    <definedName name="PRIMAF">#REF!</definedName>
    <definedName name="PRIMAG">'[1]20-2'!#REF!</definedName>
    <definedName name="PRIMAV">'[1]20-2'!#REF!</definedName>
    <definedName name="Princ">#REF!</definedName>
    <definedName name="Print_Area" localSheetId="0">'indicadores 2023'!$A$1:$L$198</definedName>
    <definedName name="Print_Area">#REF!</definedName>
    <definedName name="PRINT_AREA_MI">#REF!</definedName>
    <definedName name="Print_Area_Reset">OFFSET(Full_Print,0,0,Last_Row)</definedName>
    <definedName name="Print_Titles" localSheetId="0">'indicadores 2023'!$1:$6</definedName>
    <definedName name="PROVEDORES">[68]Hoja1!$A$6:$K$257</definedName>
    <definedName name="PROVIA">'[1]20-2'!#REF!</definedName>
    <definedName name="PTU">#REF!</definedName>
    <definedName name="PTUCONTABLE">#REF!</definedName>
    <definedName name="PTUEX">[25]VAR!$D$13</definedName>
    <definedName name="pues">#REF!</definedName>
    <definedName name="pump" hidden="1">{#N/A,#N/A,FALSE,"magsep2";#N/A,#N/A,FALSE,"¾"" X ½""";#N/A,#N/A,FALSE,"½"" X ¼""";#N/A,#N/A,FALSE,"¼"" X 8 Mesh";#N/A,#N/A,FALSE,"8 X 14 Mesh"}</definedName>
    <definedName name="PVEX">[25]VAR!$D$14</definedName>
    <definedName name="q">#REF!</definedName>
    <definedName name="que">#REF!</definedName>
    <definedName name="ra">{"'Welcome'!$A$1:$J$27"}</definedName>
    <definedName name="rabon">#REF!</definedName>
    <definedName name="Rango1">#REF!</definedName>
    <definedName name="rangoav_autos">#REF!</definedName>
    <definedName name="rangoav_pk">#REF!</definedName>
    <definedName name="rangoav_taxis">#REF!</definedName>
    <definedName name="RANGODMRT">#REF!</definedName>
    <definedName name="rangodmrt_moto">#REF!</definedName>
    <definedName name="rangodmrt_pk">#REF!</definedName>
    <definedName name="rangodmrt_taxi">#REF!</definedName>
    <definedName name="RANGORC">#REF!</definedName>
    <definedName name="rangorc_moto">#REF!</definedName>
    <definedName name="rangorc_pk">#REF!</definedName>
    <definedName name="rangorc_taxi">#REF!</definedName>
    <definedName name="RC.ARRASTRE.AMP">#REF!</definedName>
    <definedName name="RC.ARRASTRE.BAS">#REF!</definedName>
    <definedName name="RC.ARRASTRE.LIM">#REF!</definedName>
    <definedName name="RC_BASE">#REF!</definedName>
    <definedName name="RC_BICITAXIS">#REF!</definedName>
    <definedName name="rc_cat206">#REF!</definedName>
    <definedName name="RC_CAT206GPO2">#REF!</definedName>
    <definedName name="RC_CRUZADA">#REF!</definedName>
    <definedName name="RC_EUA_AUTOS">#REF!</definedName>
    <definedName name="RC_EUA_PKPER">#REF!</definedName>
    <definedName name="RC_EUA_PMA1">#REF!</definedName>
    <definedName name="RC_EUA_PMA2">#REF!</definedName>
    <definedName name="RC_EUA_PMA3">#REF!</definedName>
    <definedName name="RC_EUA_PMA4">#REF!</definedName>
    <definedName name="RC_POCHIMOVILES">#REF!</definedName>
    <definedName name="rcace">'[26]OPCION RC 5000'!#REF!</definedName>
    <definedName name="rcam3.5">#REF!</definedName>
    <definedName name="RCAMPLIA">#REF!</definedName>
    <definedName name="rcautos">[66]TABLAS!$AQ$3:$AU$61</definedName>
    <definedName name="rcautos_ant">#REF!</definedName>
    <definedName name="rcautosfro">#REF!</definedName>
    <definedName name="RCAUTOSG1R1">#REF!</definedName>
    <definedName name="RCAUTOSG1R2">#REF!</definedName>
    <definedName name="RCAUTOSG2R1">#REF!</definedName>
    <definedName name="RCAUTOSG2R2">#REF!</definedName>
    <definedName name="RCAUTOSG3R1">#REF!</definedName>
    <definedName name="RCAUTOSG3R2">#REF!</definedName>
    <definedName name="RCAUTREG">#REF!</definedName>
    <definedName name="RCC_pas">#REF!</definedName>
    <definedName name="rccamiones">#REF!</definedName>
    <definedName name="RCCAT203">#REF!</definedName>
    <definedName name="rccat205">#REF!</definedName>
    <definedName name="RCcat207">#REF!</definedName>
    <definedName name="rccat208">#REF!</definedName>
    <definedName name="rccat209">#REF!</definedName>
    <definedName name="rccat210">#REF!</definedName>
    <definedName name="rccat2102">#REF!</definedName>
    <definedName name="RCCAT212">#REF!</definedName>
    <definedName name="rccat213">#REF!</definedName>
    <definedName name="rccat214">#REF!</definedName>
    <definedName name="RCcat215">#REF!</definedName>
    <definedName name="rccat216">#REF!</definedName>
    <definedName name="rccat220">#REF!</definedName>
    <definedName name="rccat221">#REF!</definedName>
    <definedName name="rccat222">#REF!</definedName>
    <definedName name="rccat223">#REF!</definedName>
    <definedName name="rccat225">#REF!</definedName>
    <definedName name="RCCIVL">#REF!</definedName>
    <definedName name="RCCLASICO">#REF!</definedName>
    <definedName name="RCCOMP_PERS">#REF!</definedName>
    <definedName name="RCDOCUP">#REF!</definedName>
    <definedName name="RCE">#REF!</definedName>
    <definedName name="RCEAMPLIA">#REF!</definedName>
    <definedName name="RCECAT200">#REF!</definedName>
    <definedName name="RCECAT2001">#REF!</definedName>
    <definedName name="RCECAT206">#REF!</definedName>
    <definedName name="RCEGRUPO1">#REF!</definedName>
    <definedName name="RCEGRUPO2">#REF!</definedName>
    <definedName name="RCEGRUPO3">#REF!</definedName>
    <definedName name="RCELIMITADA">#REF!</definedName>
    <definedName name="RCERC">#REF!</definedName>
    <definedName name="RCEXT">#REF!</definedName>
    <definedName name="RCLIMITADA">#REF!</definedName>
    <definedName name="RCMIDIBUSES">[13]TABLAS!$BA$1078:$BE$1136</definedName>
    <definedName name="rcmotos">#REF!</definedName>
    <definedName name="RCO">[69]TABLAS!$AT$2238</definedName>
    <definedName name="RCO_AUT">#REF!</definedName>
    <definedName name="RCO_PK">#REF!</definedName>
    <definedName name="rcp_R1">#REF!</definedName>
    <definedName name="rcp_R2">#REF!</definedName>
    <definedName name="rcp_R3">#REF!</definedName>
    <definedName name="rcp_R4">#REF!</definedName>
    <definedName name="rcpasajero_cuotas">#REF!</definedName>
    <definedName name="rcpasajero_cuotasR1">#REF!</definedName>
    <definedName name="rcpasajero_cuotasR2">#REF!</definedName>
    <definedName name="rcpasajero_cuotasR3">#REF!</definedName>
    <definedName name="rcpasajero_cuotasR4">#REF!</definedName>
    <definedName name="rcper">#REF!</definedName>
    <definedName name="rcpsajero">#REF!</definedName>
    <definedName name="RCSERVPUB">[66]TABLAS!$AQ$195:$AU$253</definedName>
    <definedName name="RCTAXISG1R1">#REF!</definedName>
    <definedName name="RCTAXISG1R2">#REF!</definedName>
    <definedName name="RCTAXISG2R1">#REF!</definedName>
    <definedName name="RCTAXISG2R2">#REF!</definedName>
    <definedName name="RCTAXISG3R1">#REF!</definedName>
    <definedName name="RCTAXISG3R2">#REF!</definedName>
    <definedName name="rcveharr">[70]Cotiza!#REF!</definedName>
    <definedName name="Real">#REF!</definedName>
    <definedName name="reduccion_gracia">'[26]OPCION RC 5000'!#REF!</definedName>
    <definedName name="Reduccion_pgracia">#REF!</definedName>
    <definedName name="REGCONDICT9">'[1]20-2'!#REF!</definedName>
    <definedName name="Relación_de_Gastos_de_Administración__y_o_Venta">#REF!</definedName>
    <definedName name="RESUMEN">#REF!</definedName>
    <definedName name="RETENCIONES" localSheetId="0">[41]!Datos_Empresa</definedName>
    <definedName name="RETENCIONES">[41]!Datos_Empresa</definedName>
    <definedName name="RFC">[12]Menú!$D$9</definedName>
    <definedName name="RMCOptions">"*010000000000000"</definedName>
    <definedName name="RMZ">#REF!</definedName>
    <definedName name="ROBOPAR">#REF!</definedName>
    <definedName name="Roman2" hidden="1">#REF!</definedName>
    <definedName name="rpf">#REF!</definedName>
    <definedName name="S">'[14]Activo fijo'!#REF!</definedName>
    <definedName name="S.D.">#REF!</definedName>
    <definedName name="S.D.I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g">[29]Revenue!$Z$35</definedName>
    <definedName name="Saldos">[71]TD_Saldos!$A$1:$C$65536</definedName>
    <definedName name="SALTILLO">#REF!</definedName>
    <definedName name="SAPBEXrevision">5</definedName>
    <definedName name="SAPBEXsysID">"BWP"</definedName>
    <definedName name="SAPBEXwbID">"97Z0H0YMI341YUPKK4N43ATT6"</definedName>
    <definedName name="SAPFuncF4Help" localSheetId="0">Main.SAPF4Help()</definedName>
    <definedName name="SAPFuncF4Help">Main.SAPF4Help()</definedName>
    <definedName name="SAR">#REF!</definedName>
    <definedName name="Sau">[29]Revenue!$Z$34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afaf">{"'NPI'!$A$1:$U$54"}</definedName>
    <definedName name="sdf">{"'NPI'!$A$1:$U$54"}</definedName>
    <definedName name="sdfsf">#REF!</definedName>
    <definedName name="SECTOR_CAT">[32]Cat!$EL$1:$EM$82</definedName>
    <definedName name="SEGUNDO">#REF!</definedName>
    <definedName name="SEGUROS">'[15]AMORT SEGUROS'!$AC$57</definedName>
    <definedName name="SEGUROS_2">#REF!</definedName>
    <definedName name="seleccion">#REF!</definedName>
    <definedName name="SEP">'[15]AMORT SEGUROS'!$Y$11</definedName>
    <definedName name="sep00">#REF!</definedName>
    <definedName name="SEPTIEMBRE">#REF!</definedName>
    <definedName name="SERNORMAL">#REF!</definedName>
    <definedName name="SERVICIO">#REF!</definedName>
    <definedName name="sfsdf">'[26]OPCION RC 5000'!#REF!</definedName>
    <definedName name="SINO">[12]Menú!$IQ$9:$IQ$10</definedName>
    <definedName name="SJU" localSheetId="0">[41]!Datos_Empresa</definedName>
    <definedName name="SJU">[41]!Datos_Empresa</definedName>
    <definedName name="SMG_DF">#REF!</definedName>
    <definedName name="SMG_Z">#REF!</definedName>
    <definedName name="SNJULIAN">'[19]MINPRO SN JULIAN 2013'!$B$1:$C$58</definedName>
    <definedName name="SOCIO">[72]RESUMEN!$A$1</definedName>
    <definedName name="SPT">#REF!</definedName>
    <definedName name="SS">'[5]20-2'!#REF!</definedName>
    <definedName name="SSS">'[5]20-2'!#REF!</definedName>
    <definedName name="StartColumnIndex">#REF!</definedName>
    <definedName name="StartColumnRowIndex">#REF!</definedName>
    <definedName name="StartRowLineItemIndex">#REF!</definedName>
    <definedName name="stockprice">#REF!</definedName>
    <definedName name="SUB">[12]Menú!$H$11</definedName>
    <definedName name="SUBSAPLIC">[25]VAR!$D$17</definedName>
    <definedName name="Subsidio">#REF!</definedName>
    <definedName name="SUBSIDIO01">#REF!</definedName>
    <definedName name="SUBSIDIO02">'[73]TABLAS (2)'!#REF!</definedName>
    <definedName name="SUBSIDIO03">'[73]TABLAS (2)'!#REF!</definedName>
    <definedName name="SUBSIDIO04">'[73]TABLAS (2)'!#REF!</definedName>
    <definedName name="SUBSIDIO05">'[73]TABLAS (2)'!#REF!</definedName>
    <definedName name="SUBSIDIO06">'[73]TABLAS (2)'!#REF!</definedName>
    <definedName name="SUBSIDIO07">'[73]TABLAS (2)'!#REF!</definedName>
    <definedName name="SUBSIDIO08">'[73]TABLAS (2)'!#REF!</definedName>
    <definedName name="SUBSIDIO09">'[73]TABLAS (2)'!#REF!</definedName>
    <definedName name="SUBSIDIO10">'[73]TABLAS (2)'!#REF!</definedName>
    <definedName name="SUBSIDIO11">'[73]TABLAS (2)'!#REF!</definedName>
    <definedName name="SUBSIDIO12">'[73]TABLAS (2)'!#REF!</definedName>
    <definedName name="subsidio2008">[12]Tablas!$A$15:$D$25</definedName>
    <definedName name="SUBSIDIOMEN">'[60]tablas para calculos de nomina'!$G$3:$I$15</definedName>
    <definedName name="SUBSIDIOQUIN">'[60]tablas para calculos de nomina'!$G$3:$I$15</definedName>
    <definedName name="sueldo">[49]MENSUAL!$C$49</definedName>
    <definedName name="SUELDOS" localSheetId="0">[41]!Datos_Empresa</definedName>
    <definedName name="SUELDOS">[41]!Datos_Empresa</definedName>
    <definedName name="SUELDOSA">'[1]20-2'!#REF!</definedName>
    <definedName name="SUELDOSF">#REF!</definedName>
    <definedName name="SUELDOSG">'[1]20-2'!#REF!</definedName>
    <definedName name="SUELDOSV">'[1]20-2'!#REF!</definedName>
    <definedName name="SUFICPVO">#REF!</definedName>
    <definedName name="Summary2014">#REF!</definedName>
    <definedName name="SUYDE">#REF!</definedName>
    <definedName name="SUYDE_2">#REF!</definedName>
    <definedName name="SYS">'[55]Integración activo fijo fiscal'!#REF!</definedName>
    <definedName name="T1semestre">#REF!</definedName>
    <definedName name="T2_semestre">#REF!</definedName>
    <definedName name="TAB_DEDUCC_AD">[65]TABLAS!$AB$6:$AC$9</definedName>
    <definedName name="TABLA">#REF!</definedName>
    <definedName name="tabla_dp">#REF!</definedName>
    <definedName name="TABLA_INPC">#REF!</definedName>
    <definedName name="TABLA01">#REF!</definedName>
    <definedName name="TABLA02">'[73]TABLAS (2)'!#REF!</definedName>
    <definedName name="TABLA03">'[73]TABLAS (2)'!#REF!</definedName>
    <definedName name="TABLA04">'[73]TABLAS (2)'!#REF!</definedName>
    <definedName name="TABLA05">'[73]TABLAS (2)'!#REF!</definedName>
    <definedName name="TABLA06">'[73]TABLAS (2)'!#REF!</definedName>
    <definedName name="TABLA07">'[73]TABLAS (2)'!#REF!</definedName>
    <definedName name="TABLA08">'[73]TABLAS (2)'!#REF!</definedName>
    <definedName name="TABLA09">'[73]TABLAS (2)'!#REF!</definedName>
    <definedName name="TABLA1">#REF!</definedName>
    <definedName name="TABLA10">'[73]TABLAS (2)'!#REF!</definedName>
    <definedName name="TABLA11">'[73]TABLAS (2)'!#REF!</definedName>
    <definedName name="TABLA12">'[73]TABLAS (2)'!#REF!</definedName>
    <definedName name="tablaindices">[22]INPC!$A$3:$M$97</definedName>
    <definedName name="Table">[74]Jan09!$BG$7:$BS$63</definedName>
    <definedName name="TableName">"Dummy"</definedName>
    <definedName name="tandem">#REF!</definedName>
    <definedName name="TANUAL">#REF!</definedName>
    <definedName name="TAR_CORTO_PLAZO">#REF!</definedName>
    <definedName name="Tarifa">#REF!</definedName>
    <definedName name="TASAS_IETU">[65]TABLAS!$S$7:$T$16</definedName>
    <definedName name="tc">[75]Modelo!$T$12</definedName>
    <definedName name="TC_Compra">[76]DATA!$D$27</definedName>
    <definedName name="TC_Venta">[34]DATA!$D$28</definedName>
    <definedName name="td">#REF!</definedName>
    <definedName name="TERRENO">#REF!</definedName>
    <definedName name="TERRENO_BAJA">#REF!</definedName>
    <definedName name="TexRefCopy28">#REF!</definedName>
    <definedName name="text">'[55]Integración activo fijo fiscal'!#REF!</definedName>
    <definedName name="TextRefCopy1">'[55]Integración activo fijo fiscal'!#REF!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'[55]Integración activo fijo fiscal'!#REF!</definedName>
    <definedName name="TextRefCopy2">'[55]Integración activo fijo fiscal'!#REF!</definedName>
    <definedName name="TextRefCopy20">'[55]Integración activo fijo fiscal'!#REF!</definedName>
    <definedName name="TextRefCopy21">'[55]Integración activo fijo fiscal'!#REF!</definedName>
    <definedName name="TextRefCopy22">'[55]Integración activo fijo fiscal'!#REF!</definedName>
    <definedName name="TextRefCopy23">'[55]Integración activo fijo fiscal'!#REF!</definedName>
    <definedName name="TextRefCopy24">#REF!</definedName>
    <definedName name="TextRefCopy25">#REF!</definedName>
    <definedName name="TextRefCopy26">'[55]Integración activo fijo fiscal'!#REF!</definedName>
    <definedName name="TextRefCopy27">'[55]Integración activo fijo fiscal'!#REF!</definedName>
    <definedName name="TextRefCopy28">'[55]Integración activo fijo fiscal'!#REF!</definedName>
    <definedName name="TextRefCopy29">#REF!</definedName>
    <definedName name="TextRefCopy3">'[55]Integración activo fijo fiscal'!#REF!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'[55]Integración activo fijo fiscal'!#REF!</definedName>
    <definedName name="TextRefCopy40">#REF!</definedName>
    <definedName name="TextRefCopy41">#REF!</definedName>
    <definedName name="TextRefCopy5">'[55]Integración activo fijo fiscal'!#REF!</definedName>
    <definedName name="TextRefCopy6">'[55]Integración activo fijo fiscal'!#REF!</definedName>
    <definedName name="TextRefCopy66">'[77]Conciliación cont-fisc aud'!#REF!</definedName>
    <definedName name="TextRefCopy67">'[77]Conciliación cont-fisc aud'!$C$59</definedName>
    <definedName name="TextRefCopy7">'[55]Integración activo fijo fiscal'!#REF!</definedName>
    <definedName name="TextRefCopy70">'[77]Conciliación cont-fisc aud'!$C$78</definedName>
    <definedName name="TextRefCopy75">'[77]Conciliación cont-fisc aud'!$C$119</definedName>
    <definedName name="TextRefCopy76">'[77]Conciliación cont-fisc aud'!$C$140</definedName>
    <definedName name="TextRefCopy8">'[55]Integración activo fijo fiscal'!#REF!</definedName>
    <definedName name="TextRefCopy9">'[55]Integración activo fijo fiscal'!#REF!</definedName>
    <definedName name="TextRefCopyRangeCount">3</definedName>
    <definedName name="thorton">#REF!</definedName>
    <definedName name="TIIEOK">[78]Hoja2!$B$2:$C$122</definedName>
    <definedName name="Tipo_AF">[65]TABLAS!$W$6:$W$17</definedName>
    <definedName name="tipodecarga">#REF!</definedName>
    <definedName name="_xlnm.Print_Titles" localSheetId="0">'indicadores 2023'!$1:$4</definedName>
    <definedName name="Titulos_a_imprimir_casos">#REF!</definedName>
    <definedName name="Títulos_a_imprimir_IM">#REF!</definedName>
    <definedName name="TONTA">'[64]Integración activo fijo fiscal'!#REF!</definedName>
    <definedName name="TOPE">'[44]DED. ADICIONAL'!#REF!</definedName>
    <definedName name="Tot.Gastos">#REF!</definedName>
    <definedName name="Total_Interest">#REF!</definedName>
    <definedName name="Total_Pay">#REF!</definedName>
    <definedName name="tres">[12]Menú!$IS$35:$IS$40</definedName>
    <definedName name="tt" hidden="1">{#N/A,#N/A,FALSE,"magsep2";#N/A,#N/A,FALSE,"¾"" X ½""";#N/A,#N/A,FALSE,"½"" X ¼""";#N/A,#N/A,FALSE,"¼"" X 8 Mesh";#N/A,#N/A,FALSE,"8 X 14 Mesh"}</definedName>
    <definedName name="ttt" hidden="1">{#N/A,#N/A,FALSE,"magsep2";#N/A,#N/A,FALSE,"¾"" X ½""";#N/A,#N/A,FALSE,"½"" X ¼""";#N/A,#N/A,FALSE,"¼"" X 8 Mesh";#N/A,#N/A,FALSE,"8 X 14 Mesh"}</definedName>
    <definedName name="UI">#REF!</definedName>
    <definedName name="uno">[12]Menú!$IS$3:$IS$34</definedName>
    <definedName name="uso">#REF!</definedName>
    <definedName name="usonormal">#REF!</definedName>
    <definedName name="UY">#REF!</definedName>
    <definedName name="VACACIONES">'[1]20-2'!#REF!</definedName>
    <definedName name="VACACIONESA">'[1]20-2'!#REF!</definedName>
    <definedName name="VACACIONESF">'[1]20-2'!#REF!</definedName>
    <definedName name="VACACIONESG">'[1]20-2'!#REF!</definedName>
    <definedName name="VACACIONESV">'[1]20-2'!#REF!</definedName>
    <definedName name="valores">#REF!</definedName>
    <definedName name="VALOREXPORT">'[1]20-2'!#REF!</definedName>
    <definedName name="Values_Entered">IF(Loan_Amount*Interest_Rate*Loan_Years*Loan_Start&gt;0,1,0)</definedName>
    <definedName name="VB">'[14]Activo fijo'!#REF!</definedName>
    <definedName name="Veh.arr.cate200gpo1">#REF!</definedName>
    <definedName name="Veh.arra.cate200gpo2">#REF!</definedName>
    <definedName name="Veh.arra.EQgpo1">#REF!</definedName>
    <definedName name="Veh.arra.EQgpo2">#REF!</definedName>
    <definedName name="Veh.arra.EQgpo3">#REF!</definedName>
    <definedName name="Veh.arra.TRgpo1">#REF!</definedName>
    <definedName name="Veh.arra.TRgpo2">#REF!</definedName>
    <definedName name="VENTA">'[1]20-2'!#REF!</definedName>
    <definedName name="VENTA2">'[1]20-2'!#REF!</definedName>
    <definedName name="VENTA3">'[5]20-2'!#REF!</definedName>
    <definedName name="VENTAS">'[1]20-2'!#REF!</definedName>
    <definedName name="verCalc">#REF!</definedName>
    <definedName name="vero">[79]cp_unicos!#REF!</definedName>
    <definedName name="vial">#REF!</definedName>
    <definedName name="VIC">#REF!</definedName>
    <definedName name="W" hidden="1">#REF!</definedName>
    <definedName name="WERA">2</definedName>
    <definedName name="wert">{"'NPI'!$A$1:$U$54"}</definedName>
    <definedName name="will" hidden="1">{#N/A,#N/A,FALSE,"magsep2";#N/A,#N/A,FALSE,"¾"" X ½""";#N/A,#N/A,FALSE,"½"" X ¼""";#N/A,#N/A,FALSE,"¼"" X 8 Mesh";#N/A,#N/A,FALSE,"8 X 14 Mesh"}</definedName>
    <definedName name="wrn.Aging._.and._.Trend._.Analysis." hidden="1">{#N/A,#N/A,FALSE,"Aging Summary";#N/A,#N/A,FALSE,"Ratio Analysis";#N/A,#N/A,FALSE,"Test 120 Day Accts";#N/A,#N/A,FALSE,"Tickmarks"}</definedName>
    <definedName name="wrn.All._.Data." hidden="1">{#N/A,#N/A,FALSE,"magsep2";#N/A,#N/A,FALSE,"¾"" X ½""";#N/A,#N/A,FALSE,"½"" X ¼""";#N/A,#N/A,FALSE,"¼"" X 8 Mesh";#N/A,#N/A,FALSE,"8 X 14 Mesh"}</definedName>
    <definedName name="wrn.ANALISIS._.DE._.PROPUESTAS." hidden="1">{"AMPLIA",#N/A,FALSE,"RESUMEN";"LIMITADA",#N/A,FALSE,"RESUMEN";"COMBINADA",#N/A,FALSE,"RESUMEN"}</definedName>
    <definedName name="WW" localSheetId="0">[20]!Datos_Empresa</definedName>
    <definedName name="WW">[20]!Datos_Empresa</definedName>
    <definedName name="X">[3]CLIENTES!$A$1:$F$100</definedName>
    <definedName name="XREF_COLUMN_1" hidden="1">#REF!</definedName>
    <definedName name="XREF_COLUMN_10" hidden="1">'[80]Amarre Depreciación'!#REF!</definedName>
    <definedName name="XREF_COLUMN_11" hidden="1">'[80]Amarre Depreciación'!#REF!</definedName>
    <definedName name="XREF_COLUMN_12" hidden="1">'[80]Amarre Depreciación'!#REF!</definedName>
    <definedName name="XREF_COLUMN_13" hidden="1">'[81]01-6423'!#REF!</definedName>
    <definedName name="XREF_COLUMN_14" hidden="1">'[82]Conexión final'!#REF!</definedName>
    <definedName name="XREF_COLUMN_15" hidden="1">#REF!</definedName>
    <definedName name="XREF_COLUMN_16" hidden="1">'[80]Amarre Depreciación'!#REF!</definedName>
    <definedName name="XREF_COLUMN_17" hidden="1">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>[83]B9831944101!$D$1:$D$65536</definedName>
    <definedName name="XREF_COLUMN_35" hidden="1">#REF!</definedName>
    <definedName name="XREF_COLUMN_36" hidden="1">'[84]Declaración múltiple'!#REF!</definedName>
    <definedName name="XREF_COLUMN_37" hidden="1">'[84]Declaración múltiple'!#REF!</definedName>
    <definedName name="XREF_COLUMN_38" hidden="1">#REF!</definedName>
    <definedName name="XREF_COLUMN_39" hidden="1">#REF!</definedName>
    <definedName name="XREF_COLUMN_4" hidden="1">#REF!</definedName>
    <definedName name="XREF_COLUMN_40" hidden="1">#REF!</definedName>
    <definedName name="XREF_COLUMN_41" hidden="1">#REF!</definedName>
    <definedName name="XREF_COLUMN_42" hidden="1">#REF!</definedName>
    <definedName name="XREF_COLUMN_43" hidden="1">#REF!</definedName>
    <definedName name="XREF_COLUMN_44" hidden="1">#REF!</definedName>
    <definedName name="XREF_COLUMN_5" hidden="1">'[85]Resumen AF'!#REF!</definedName>
    <definedName name="XREF_COLUMN_6" hidden="1">#REF!</definedName>
    <definedName name="XREF_COLUMN_7" hidden="1">#REF!</definedName>
    <definedName name="XREF_COLUMN_8" hidden="1">'[80]Amarre Depreciación'!#REF!</definedName>
    <definedName name="XREF_COLUMN_9" hidden="1">'[80]Amarre Depreciación'!#REF!</definedName>
    <definedName name="XRefActiveRow" hidden="1">#REF!</definedName>
    <definedName name="XRefColumnsCount">2</definedName>
    <definedName name="XRefCopy1" hidden="1">'[61]P.P. ISR Previa'!#REF!</definedName>
    <definedName name="XRefCopy10" hidden="1">'[86]9'!#REF!</definedName>
    <definedName name="XRefCopy101" hidden="1">#REF!</definedName>
    <definedName name="XRefCopy101Row" hidden="1">[62]XREF!#REF!</definedName>
    <definedName name="XRefCopy102" hidden="1">#REF!</definedName>
    <definedName name="XRefCopy102Row" hidden="1">[62]XREF!#REF!</definedName>
    <definedName name="XRefCopy103Row" hidden="1">[62]XREF!#REF!</definedName>
    <definedName name="XRefCopy105Row" hidden="1">[62]XREF!#REF!</definedName>
    <definedName name="XRefCopy106" hidden="1">#REF!</definedName>
    <definedName name="XRefCopy106Row" hidden="1">[62]XREF!#REF!</definedName>
    <definedName name="XRefCopy107" hidden="1">#REF!</definedName>
    <definedName name="XRefCopy107Row" hidden="1">[62]XREF!#REF!</definedName>
    <definedName name="XRefCopy109" hidden="1">#REF!</definedName>
    <definedName name="XRefCopy109Row" hidden="1">[62]XREF!#REF!</definedName>
    <definedName name="XRefCopy10Row" hidden="1">#REF!</definedName>
    <definedName name="XRefCopy11" hidden="1">'[86]9'!#REF!</definedName>
    <definedName name="XRefCopy110" hidden="1">'[62]Resumen de Intereses '!#REF!</definedName>
    <definedName name="XRefCopy111" hidden="1">#REF!</definedName>
    <definedName name="XRefCopy111Row" hidden="1">[62]XREF!#REF!</definedName>
    <definedName name="XRefCopy116" hidden="1">#REF!</definedName>
    <definedName name="XRefCopy116Row" hidden="1">#REF!</definedName>
    <definedName name="XRefCopy117" hidden="1">'[87]2)Deuda Intercompañías'!#REF!</definedName>
    <definedName name="XRefCopy117Row" hidden="1">#REF!</definedName>
    <definedName name="XRefCopy11Row" hidden="1">#REF!</definedName>
    <definedName name="XRefCopy12" hidden="1">'[86]9'!#REF!</definedName>
    <definedName name="XRefCopy122" hidden="1">#REF!</definedName>
    <definedName name="XRefCopy126" hidden="1">#REF!</definedName>
    <definedName name="XRefCopy126Row" hidden="1">[88]XREF!#REF!</definedName>
    <definedName name="XRefCopy127" hidden="1">#REF!</definedName>
    <definedName name="XRefCopy127Row" hidden="1">[88]XREF!#REF!</definedName>
    <definedName name="XRefCopy128" hidden="1">#REF!</definedName>
    <definedName name="XRefCopy128Row" hidden="1">[88]XREF!#REF!</definedName>
    <definedName name="XRefCopy12Row" hidden="1">#REF!</definedName>
    <definedName name="XRefCopy13" hidden="1">'[86]9'!#REF!</definedName>
    <definedName name="XRefCopy13Row" hidden="1">#REF!</definedName>
    <definedName name="XRefCopy14" hidden="1">'[86]9'!#REF!</definedName>
    <definedName name="XRefCopy14Row" hidden="1">#REF!</definedName>
    <definedName name="XRefCopy15" hidden="1">'[81]01-6423'!#REF!</definedName>
    <definedName name="XRefCopy15Row" hidden="1">#REF!</definedName>
    <definedName name="XRefCopy16" hidden="1">'[81]01-6423'!#REF!</definedName>
    <definedName name="XRefCopy16Row" hidden="1">[89]XREF!#REF!</definedName>
    <definedName name="XRefCopy17" hidden="1">'[81]01-6423'!#REF!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'[82]Amarre Depreciación'!#REF!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'[90]Movimiento  A F'!#REF!</definedName>
    <definedName name="XRefCopy56Row" hidden="1">#REF!</definedName>
    <definedName name="XRefCopy57" hidden="1">'[90]Movimiento  A F'!#REF!</definedName>
    <definedName name="XRefCopy57Row" hidden="1">#REF!</definedName>
    <definedName name="XRefCopy58" hidden="1">'[90]Movimiento  A F'!#REF!</definedName>
    <definedName name="XRefCopy58Row" hidden="1">#REF!</definedName>
    <definedName name="XRefCopy59" hidden="1">'[82]Amarre Depreciación'!#REF!</definedName>
    <definedName name="XRefCopy59Row" hidden="1">#REF!</definedName>
    <definedName name="XRefCopy5Row" hidden="1">#REF!</definedName>
    <definedName name="XRefCopy6" hidden="1">#REF!</definedName>
    <definedName name="XRefCopy60" hidden="1">'[82]Amarre Depreciación'!#REF!</definedName>
    <definedName name="XRefCopy60Row" hidden="1">#REF!</definedName>
    <definedName name="XRefCopy61" hidden="1">'[82]Amarre Depreciación'!#REF!</definedName>
    <definedName name="XRefCopy61Row" hidden="1">#REF!</definedName>
    <definedName name="XRefCopy62" hidden="1">'[82]Amarre Depreciación'!#REF!</definedName>
    <definedName name="XRefCopy62Row" hidden="1">#REF!</definedName>
    <definedName name="XRefCopy63" hidden="1">'[82]Amarre Depreciación'!#REF!</definedName>
    <definedName name="XRefCopy63Row" hidden="1">#REF!</definedName>
    <definedName name="XRefCopy64" hidden="1">'[90]Dep oct 03'!#REF!</definedName>
    <definedName name="XRefCopy64Row" hidden="1">#REF!</definedName>
    <definedName name="XRefCopy65" hidden="1">'[82]Amarre Depreciación'!#REF!</definedName>
    <definedName name="XRefCopy65Row" hidden="1">#REF!</definedName>
    <definedName name="XRefCopy66" hidden="1">'[90]Dep oct 03'!#REF!</definedName>
    <definedName name="XRefCopy66Row" hidden="1">#REF!</definedName>
    <definedName name="XRefCopy67" hidden="1">'[90]Dep oct 03'!#REF!</definedName>
    <definedName name="XRefCopy67Row" hidden="1">#REF!</definedName>
    <definedName name="XRefCopy68" hidden="1">'[82]Amarre Depreciación'!#REF!</definedName>
    <definedName name="XRefCopy68Row" hidden="1">#REF!</definedName>
    <definedName name="XRefCopy69" hidden="1">#REF!</definedName>
    <definedName name="XRefCopy6Row" hidden="1">#REF!</definedName>
    <definedName name="XRefCopy7" hidden="1">#REF!</definedName>
    <definedName name="XRefCopy70" hidden="1">'[82]Amarre Depreciación'!#REF!</definedName>
    <definedName name="XRefCopy70Row" hidden="1">#REF!</definedName>
    <definedName name="XRefCopy71" hidden="1">'[82]Amarre Depreciación'!#REF!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'[90]Movimiento  A F'!#REF!</definedName>
    <definedName name="XRefCopy74Row" hidden="1">#REF!</definedName>
    <definedName name="XRefCopy75" hidden="1">'[90]Movimiento  A F'!#REF!</definedName>
    <definedName name="XRefCopy75Row" hidden="1">#REF!</definedName>
    <definedName name="XRefCopy76" hidden="1">'[90]Movimiento  A F'!#REF!</definedName>
    <definedName name="XRefCopy76Row" hidden="1">#REF!</definedName>
    <definedName name="XRefCopy77" hidden="1">'[90]Movimiento  A F'!#REF!</definedName>
    <definedName name="XRefCopy77Row" hidden="1">#REF!</definedName>
    <definedName name="XRefCopy78" hidden="1">'[90]Movimiento  A F'!#REF!</definedName>
    <definedName name="XRefCopy78Row" hidden="1">#REF!</definedName>
    <definedName name="XRefCopy79" hidden="1">'[90]Dep oct 03'!#REF!</definedName>
    <definedName name="XRefCopy79Row" hidden="1">#REF!</definedName>
    <definedName name="XRefCopy7Row" hidden="1">#REF!</definedName>
    <definedName name="XRefCopy8" hidden="1">#REF!</definedName>
    <definedName name="XRefCopy80" hidden="1">'[90]Dep oct 03'!#REF!</definedName>
    <definedName name="XRefCopy80Row" hidden="1">#REF!</definedName>
    <definedName name="XRefCopy81" hidden="1">'[90]Dep oct 03'!#REF!</definedName>
    <definedName name="XRefCopy81Row" hidden="1">#REF!</definedName>
    <definedName name="XRefCopy82" hidden="1">'[90]Movimiento  A F'!#REF!</definedName>
    <definedName name="XRefCopy82Row" hidden="1">#REF!</definedName>
    <definedName name="XRefCopy83" hidden="1">'[90]Movimiento  A F'!#REF!</definedName>
    <definedName name="XRefCopy83Row" hidden="1">[62]XREF!#REF!</definedName>
    <definedName name="XRefCopy84" hidden="1">'[82]Amarre Depreciación'!#REF!</definedName>
    <definedName name="XRefCopy84Row" hidden="1">#REF!</definedName>
    <definedName name="XRefCopy85" hidden="1">'[82]Amarre Depreciación'!#REF!</definedName>
    <definedName name="XRefCopy85Row" hidden="1">#REF!</definedName>
    <definedName name="XRefCopy86" hidden="1">'[82]Amarre Depreciación'!#REF!</definedName>
    <definedName name="XRefCopy86Row" hidden="1">#REF!</definedName>
    <definedName name="XRefCopy87" hidden="1">'[90]Movimiento  A F'!#REF!</definedName>
    <definedName name="XRefCopy87Row" hidden="1">#REF!</definedName>
    <definedName name="XRefCopy88" hidden="1">'[90]Movimiento  A F'!#REF!</definedName>
    <definedName name="XRefCopy88Row" hidden="1">#REF!</definedName>
    <definedName name="XRefCopy89" hidden="1">'[90]Movimiento  A F'!#REF!</definedName>
    <definedName name="XRefCopy8Row" hidden="1">#REF!</definedName>
    <definedName name="XRefCopy9" hidden="1">'[86]9'!#REF!</definedName>
    <definedName name="XRefCopy90" hidden="1">'[80]Amarre Depreciación'!#REF!</definedName>
    <definedName name="XRefCopy94" hidden="1">#REF!</definedName>
    <definedName name="XRefCopy96" hidden="1">#REF!</definedName>
    <definedName name="XRefCopy97" hidden="1">#REF!</definedName>
    <definedName name="XRefCopy97Row" hidden="1">[62]XREF!#REF!</definedName>
    <definedName name="XRefCopy98" hidden="1">#REF!</definedName>
    <definedName name="XRefCopy9Row" hidden="1">#REF!</definedName>
    <definedName name="XRefCopyRangeCount">1</definedName>
    <definedName name="XRefPaste1" hidden="1">#REF!</definedName>
    <definedName name="XRefPaste10" hidden="1">'[91]1'!#REF!</definedName>
    <definedName name="XRefPaste100" hidden="1">#REF!</definedName>
    <definedName name="XRefPaste100Row" hidden="1">#REF!</definedName>
    <definedName name="XRefPaste10Row" hidden="1">#REF!</definedName>
    <definedName name="XRefPaste11" hidden="1">'[91]1'!#REF!</definedName>
    <definedName name="XRefPaste11Row" hidden="1">#REF!</definedName>
    <definedName name="XRefPaste12" hidden="1">'[91]1'!#REF!</definedName>
    <definedName name="XRefPaste12Row" hidden="1">#REF!</definedName>
    <definedName name="XRefPaste13" hidden="1">'[91]1'!#REF!</definedName>
    <definedName name="XRefPaste13Row" hidden="1">#REF!</definedName>
    <definedName name="XRefPaste14" hidden="1">#REF!</definedName>
    <definedName name="XRefPaste14Row" hidden="1">#REF!</definedName>
    <definedName name="XRefPaste15" hidden="1">'[91]1'!#REF!</definedName>
    <definedName name="XRefPaste15Row" hidden="1">#REF!</definedName>
    <definedName name="XRefPaste16" hidden="1">'[91]1'!#REF!</definedName>
    <definedName name="XRefPaste16Row" hidden="1">#REF!</definedName>
    <definedName name="XRefPaste17" hidden="1">'[91]1'!#REF!</definedName>
    <definedName name="XRefPaste17Row" hidden="1">#REF!</definedName>
    <definedName name="XRefPaste18" hidden="1">'[91]1'!#REF!</definedName>
    <definedName name="XRefPaste18Row" hidden="1">#REF!</definedName>
    <definedName name="XRefPaste19" hidden="1">'[91]1'!#REF!</definedName>
    <definedName name="XRefPaste19Row" hidden="1">#REF!</definedName>
    <definedName name="XRefPaste1Row" hidden="1">#REF!</definedName>
    <definedName name="XRefPaste2" hidden="1">#REF!</definedName>
    <definedName name="XRefPaste20" hidden="1">'[91]1'!#REF!</definedName>
    <definedName name="XRefPaste20Row" hidden="1">#REF!</definedName>
    <definedName name="XRefPaste21" hidden="1">'[91]1'!#REF!</definedName>
    <definedName name="XRefPaste21Row" hidden="1">#REF!</definedName>
    <definedName name="XRefPaste22" hidden="1">'[91]1'!#REF!</definedName>
    <definedName name="XRefPaste22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'[91]1'!#REF!</definedName>
    <definedName name="XRefPaste28Row" hidden="1">#REF!</definedName>
    <definedName name="XRefPaste29" hidden="1">'[91]1'!#REF!</definedName>
    <definedName name="XRefPaste29Row" hidden="1">#REF!</definedName>
    <definedName name="XRefPaste2Row" hidden="1">#REF!</definedName>
    <definedName name="XRefPaste3" hidden="1">#REF!</definedName>
    <definedName name="XRefPaste30" hidden="1">'[91]1'!#REF!</definedName>
    <definedName name="XRefPaste30Row" hidden="1">#REF!</definedName>
    <definedName name="XRefPaste31" hidden="1">'[91]1'!#REF!</definedName>
    <definedName name="XRefPaste31Row" hidden="1">#REF!</definedName>
    <definedName name="XRefPaste32" hidden="1">'[91]1'!#REF!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[92]Bajas!#REF!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'[90]Movimiento  A F'!#REF!</definedName>
    <definedName name="XRefPaste49Row" hidden="1">#REF!</definedName>
    <definedName name="XRefPaste4Row" hidden="1">#REF!</definedName>
    <definedName name="XRefPaste5" hidden="1">'[93]1'!#REF!</definedName>
    <definedName name="XRefPaste50" hidden="1">'[90]Movimiento  A F'!#REF!</definedName>
    <definedName name="XRefPaste50Row" hidden="1">#REF!</definedName>
    <definedName name="XRefPaste51" hidden="1">'[90]Movimiento  A F'!#REF!</definedName>
    <definedName name="XRefPaste51Row" hidden="1">#REF!</definedName>
    <definedName name="XRefPaste52" hidden="1">'[82]Amarre Depreciación'!#REF!</definedName>
    <definedName name="XRefPaste52Row" hidden="1">#REF!</definedName>
    <definedName name="XRefPaste53">'[83]Prueba global del IMSS'!$I$26</definedName>
    <definedName name="XRefPaste53Row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" hidden="1">'[86]9'!#REF!</definedName>
    <definedName name="XRefPaste60Row" hidden="1">#REF!</definedName>
    <definedName name="XRefPaste61Row" hidden="1">#REF!</definedName>
    <definedName name="XRefPaste62" hidden="1">'[82]Amarre Depreciación'!#REF!</definedName>
    <definedName name="XRefPaste62Row" hidden="1">#REF!</definedName>
    <definedName name="XRefPaste63" hidden="1">'[82]Amarre Depreciación'!#REF!</definedName>
    <definedName name="XRefPaste63Row" hidden="1">#REF!</definedName>
    <definedName name="XRefPaste64" hidden="1">'[82]Amarre Depreciación'!#REF!</definedName>
    <definedName name="XRefPaste64Row" hidden="1">#REF!</definedName>
    <definedName name="XRefPaste65" hidden="1">'[82]Amarre Depreciación'!#REF!</definedName>
    <definedName name="XRefPaste65Row" hidden="1">#REF!</definedName>
    <definedName name="XRefPaste66" hidden="1">'[82]Amarre Depreciación'!#REF!</definedName>
    <definedName name="XRefPaste66Row" hidden="1">#REF!</definedName>
    <definedName name="XRefPaste67" hidden="1">'[82]Amarre Depreciación'!#REF!</definedName>
    <definedName name="XRefPaste67Row" hidden="1">#REF!</definedName>
    <definedName name="XRefPaste68">[83]B9831944101!$C$49</definedName>
    <definedName name="XRefPaste68Row" hidden="1">#REF!</definedName>
    <definedName name="XRefPaste69" hidden="1">'[82]Amarre Depreciación'!#REF!</definedName>
    <definedName name="XRefPaste69Row" hidden="1">#REF!</definedName>
    <definedName name="XRefPaste6Row" hidden="1">#REF!</definedName>
    <definedName name="XRefPaste7" hidden="1">'[91]1'!#REF!</definedName>
    <definedName name="XRefPaste70" hidden="1">'[82]Amarre Depreciación'!#REF!</definedName>
    <definedName name="XRefPaste70Row" hidden="1">#REF!</definedName>
    <definedName name="XRefPaste71" hidden="1">'[82]Amarre Depreciación'!#REF!</definedName>
    <definedName name="XRefPaste71Row" hidden="1">#REF!</definedName>
    <definedName name="XRefPaste72" hidden="1">'[82]Amarre Depreciación'!#REF!</definedName>
    <definedName name="XRefPaste72Row" hidden="1">#REF!</definedName>
    <definedName name="XRefPaste73" hidden="1">'[82]Amarre Depreciación'!#REF!</definedName>
    <definedName name="XRefPaste73Row" hidden="1">#REF!</definedName>
    <definedName name="XRefPaste74" hidden="1">'[82]Amarre Depreciación'!#REF!</definedName>
    <definedName name="XRefPaste74Row" hidden="1">#REF!</definedName>
    <definedName name="XRefPaste75" hidden="1">'[82]Amarre Depreciación'!#REF!</definedName>
    <definedName name="XRefPaste75Row" hidden="1">#REF!</definedName>
    <definedName name="XRefPaste76" hidden="1">'[82]Amarre Depreciación'!#REF!</definedName>
    <definedName name="XRefPaste76Row" hidden="1">#REF!</definedName>
    <definedName name="XRefPaste77" hidden="1">'[82]Amarre Depreciación'!#REF!</definedName>
    <definedName name="XRefPaste77Row" hidden="1">#REF!</definedName>
    <definedName name="XRefPaste78" hidden="1">'[82]Amarre Depreciación'!#REF!</definedName>
    <definedName name="XRefPaste78Row" hidden="1">#REF!</definedName>
    <definedName name="XRefPaste79" hidden="1">#REF!</definedName>
    <definedName name="XRefPaste79Row" hidden="1">#REF!</definedName>
    <definedName name="XRefPaste7Row" hidden="1">#REF!</definedName>
    <definedName name="XRefPaste8" hidden="1">#REF!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#REF!</definedName>
    <definedName name="XRefPaste87Row" hidden="1">#REF!</definedName>
    <definedName name="XRefPaste88" hidden="1">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#REF!</definedName>
    <definedName name="XRefPaste92Row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>1</definedName>
    <definedName name="XSUYDE">[94]TABLAS!$DZ$3:$FJ$39</definedName>
    <definedName name="XX" localSheetId="0">[20]!Datos_Empresa</definedName>
    <definedName name="XX">[20]!Datos_Empresa</definedName>
    <definedName name="xxx" hidden="1">{#N/A,#N/A,FALSE,"magsep2";#N/A,#N/A,FALSE,"¾"" X ½""";#N/A,#N/A,FALSE,"½"" X ¼""";#N/A,#N/A,FALSE,"¼"" X 8 Mesh";#N/A,#N/A,FALSE,"8 X 14 Mesh"}</definedName>
    <definedName name="xxxx">#REF!</definedName>
    <definedName name="ya">#REF!</definedName>
    <definedName name="yrtyrty">#REF!</definedName>
    <definedName name="yue" hidden="1">{#N/A,#N/A,FALSE,"magsep2";#N/A,#N/A,FALSE,"¾"" X ½""";#N/A,#N/A,FALSE,"½"" X ¼""";#N/A,#N/A,FALSE,"¼"" X 8 Mesh";#N/A,#N/A,FALSE,"8 X 14 Mesh"}</definedName>
    <definedName name="YY" localSheetId="0">[20]!Datos_Empresa</definedName>
    <definedName name="YY">[20]!Datos_Empresa</definedName>
    <definedName name="Z">'[14]Activo fijo'!#REF!</definedName>
    <definedName name="ZONAS">#REF!</definedName>
    <definedName name="ZONATAXI1">#REF!</definedName>
    <definedName name="ZONATAXI2">#REF!</definedName>
    <definedName name="ZONATAXI3">#REF!</definedName>
    <definedName name="ZONATAXI4">#REF!</definedName>
    <definedName name="ZONATAXI5">#REF!</definedName>
    <definedName name="ZONATAXI6">#REF!</definedName>
    <definedName name="zzzz" hidden="1">{#N/A,#N/A,FALSE,"magsep2";#N/A,#N/A,FALSE,"¾"" X ½""";#N/A,#N/A,FALSE,"½"" X ¼""";#N/A,#N/A,FALSE,"¼"" X 8 Mesh";#N/A,#N/A,FALSE,"8 X 14 Mesh"}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7" i="1" l="1"/>
  <c r="K197" i="1"/>
  <c r="J197" i="1"/>
  <c r="L191" i="1"/>
  <c r="K191" i="1"/>
  <c r="J191" i="1"/>
  <c r="L190" i="1"/>
  <c r="K190" i="1"/>
  <c r="J190" i="1"/>
  <c r="L189" i="1"/>
  <c r="K189" i="1"/>
  <c r="J189" i="1"/>
  <c r="L188" i="1"/>
  <c r="K188" i="1"/>
  <c r="J188" i="1"/>
  <c r="L186" i="1"/>
  <c r="K186" i="1"/>
  <c r="J186" i="1"/>
  <c r="L184" i="1"/>
  <c r="K184" i="1"/>
  <c r="J184" i="1"/>
  <c r="J181" i="1"/>
  <c r="L172" i="1"/>
  <c r="L178" i="1" s="1"/>
  <c r="K172" i="1"/>
  <c r="K180" i="1" s="1"/>
  <c r="J172" i="1"/>
  <c r="J180" i="1" s="1"/>
  <c r="L170" i="1"/>
  <c r="K170" i="1"/>
  <c r="J170" i="1"/>
  <c r="L168" i="1"/>
  <c r="K168" i="1"/>
  <c r="J168" i="1"/>
  <c r="L160" i="1"/>
  <c r="K160" i="1"/>
  <c r="J160" i="1"/>
  <c r="L155" i="1"/>
  <c r="K155" i="1"/>
  <c r="J155" i="1"/>
  <c r="L146" i="1"/>
  <c r="L148" i="1" s="1"/>
  <c r="K146" i="1"/>
  <c r="K148" i="1" s="1"/>
  <c r="J146" i="1"/>
  <c r="J148" i="1" s="1"/>
  <c r="L142" i="1"/>
  <c r="L140" i="1"/>
  <c r="K140" i="1"/>
  <c r="K142" i="1" s="1"/>
  <c r="J140" i="1"/>
  <c r="J142" i="1" s="1"/>
  <c r="L134" i="1"/>
  <c r="L136" i="1" s="1"/>
  <c r="K134" i="1"/>
  <c r="K136" i="1" s="1"/>
  <c r="J134" i="1"/>
  <c r="J130" i="1"/>
  <c r="L128" i="1"/>
  <c r="L130" i="1" s="1"/>
  <c r="K128" i="1"/>
  <c r="K130" i="1" s="1"/>
  <c r="J128" i="1"/>
  <c r="L124" i="1"/>
  <c r="L122" i="1"/>
  <c r="K122" i="1"/>
  <c r="K124" i="1" s="1"/>
  <c r="J122" i="1"/>
  <c r="J124" i="1" s="1"/>
  <c r="L116" i="1"/>
  <c r="L118" i="1" s="1"/>
  <c r="K116" i="1"/>
  <c r="K118" i="1" s="1"/>
  <c r="J116" i="1"/>
  <c r="J118" i="1" s="1"/>
  <c r="L110" i="1"/>
  <c r="K110" i="1"/>
  <c r="J110" i="1"/>
  <c r="L79" i="1"/>
  <c r="K79" i="1"/>
  <c r="J79" i="1"/>
  <c r="J81" i="1" s="1"/>
  <c r="L73" i="1"/>
  <c r="L75" i="1" s="1"/>
  <c r="K73" i="1"/>
  <c r="K75" i="1" s="1"/>
  <c r="J73" i="1"/>
  <c r="J75" i="1" s="1"/>
  <c r="L67" i="1"/>
  <c r="L69" i="1" s="1"/>
  <c r="K67" i="1"/>
  <c r="J67" i="1"/>
  <c r="J85" i="1" s="1"/>
  <c r="L61" i="1"/>
  <c r="L63" i="1" s="1"/>
  <c r="K61" i="1"/>
  <c r="J61" i="1"/>
  <c r="L55" i="1"/>
  <c r="L57" i="1" s="1"/>
  <c r="K55" i="1"/>
  <c r="K57" i="1" s="1"/>
  <c r="J55" i="1"/>
  <c r="J57" i="1" s="1"/>
  <c r="L53" i="1"/>
  <c r="K53" i="1"/>
  <c r="J53" i="1"/>
  <c r="L48" i="1"/>
  <c r="K48" i="1"/>
  <c r="J48" i="1"/>
  <c r="L40" i="1"/>
  <c r="L42" i="1" s="1"/>
  <c r="K40" i="1"/>
  <c r="K42" i="1" s="1"/>
  <c r="J40" i="1"/>
  <c r="L34" i="1"/>
  <c r="L36" i="1" s="1"/>
  <c r="K34" i="1"/>
  <c r="K36" i="1" s="1"/>
  <c r="J34" i="1"/>
  <c r="L25" i="1"/>
  <c r="L27" i="1" s="1"/>
  <c r="K25" i="1"/>
  <c r="K27" i="1" s="1"/>
  <c r="J25" i="1"/>
  <c r="L19" i="1"/>
  <c r="L21" i="1" s="1"/>
  <c r="K19" i="1"/>
  <c r="K21" i="1" s="1"/>
  <c r="J19" i="1"/>
  <c r="J21" i="1" s="1"/>
  <c r="L13" i="1"/>
  <c r="L97" i="1" s="1"/>
  <c r="K13" i="1"/>
  <c r="J13" i="1"/>
  <c r="L7" i="1"/>
  <c r="K7" i="1"/>
  <c r="J7" i="1"/>
  <c r="J9" i="1" s="1"/>
  <c r="D198" i="1"/>
  <c r="E198" i="1" s="1"/>
  <c r="F198" i="1" s="1"/>
  <c r="G198" i="1" s="1"/>
  <c r="H198" i="1" s="1"/>
  <c r="I198" i="1" s="1"/>
  <c r="I191" i="1"/>
  <c r="H191" i="1"/>
  <c r="G191" i="1"/>
  <c r="F191" i="1"/>
  <c r="E191" i="1"/>
  <c r="D191" i="1"/>
  <c r="I190" i="1"/>
  <c r="H190" i="1"/>
  <c r="H193" i="1" s="1"/>
  <c r="G190" i="1"/>
  <c r="G193" i="1" s="1"/>
  <c r="F190" i="1"/>
  <c r="E190" i="1"/>
  <c r="D190" i="1"/>
  <c r="I189" i="1"/>
  <c r="H189" i="1"/>
  <c r="G189" i="1"/>
  <c r="F189" i="1"/>
  <c r="E189" i="1"/>
  <c r="D189" i="1"/>
  <c r="I188" i="1"/>
  <c r="H188" i="1"/>
  <c r="H192" i="1" s="1"/>
  <c r="G188" i="1"/>
  <c r="G192" i="1" s="1"/>
  <c r="F188" i="1"/>
  <c r="E188" i="1"/>
  <c r="D188" i="1"/>
  <c r="I186" i="1"/>
  <c r="H186" i="1"/>
  <c r="G186" i="1"/>
  <c r="F186" i="1"/>
  <c r="E186" i="1"/>
  <c r="D186" i="1"/>
  <c r="D187" i="1" s="1"/>
  <c r="I184" i="1"/>
  <c r="H184" i="1"/>
  <c r="G184" i="1"/>
  <c r="F184" i="1"/>
  <c r="E184" i="1"/>
  <c r="D184" i="1"/>
  <c r="I181" i="1"/>
  <c r="H181" i="1"/>
  <c r="G181" i="1"/>
  <c r="F181" i="1"/>
  <c r="E181" i="1"/>
  <c r="D181" i="1"/>
  <c r="D179" i="1"/>
  <c r="D177" i="1"/>
  <c r="F175" i="1"/>
  <c r="E175" i="1"/>
  <c r="D175" i="1"/>
  <c r="F173" i="1"/>
  <c r="E173" i="1"/>
  <c r="D173" i="1"/>
  <c r="I172" i="1"/>
  <c r="I174" i="1" s="1"/>
  <c r="H172" i="1"/>
  <c r="H178" i="1" s="1"/>
  <c r="G172" i="1"/>
  <c r="G180" i="1" s="1"/>
  <c r="F172" i="1"/>
  <c r="F178" i="1" s="1"/>
  <c r="E172" i="1"/>
  <c r="D172" i="1"/>
  <c r="D183" i="1" s="1"/>
  <c r="I170" i="1"/>
  <c r="H170" i="1"/>
  <c r="G170" i="1"/>
  <c r="F170" i="1"/>
  <c r="E170" i="1"/>
  <c r="D170" i="1"/>
  <c r="I168" i="1"/>
  <c r="H168" i="1"/>
  <c r="G168" i="1"/>
  <c r="F168" i="1"/>
  <c r="E168" i="1"/>
  <c r="D168" i="1"/>
  <c r="D169" i="1" s="1"/>
  <c r="F165" i="1"/>
  <c r="E165" i="1"/>
  <c r="D165" i="1"/>
  <c r="D166" i="1" s="1"/>
  <c r="F163" i="1"/>
  <c r="E163" i="1"/>
  <c r="D163" i="1"/>
  <c r="D164" i="1" s="1"/>
  <c r="I160" i="1"/>
  <c r="H160" i="1"/>
  <c r="G160" i="1"/>
  <c r="F160" i="1"/>
  <c r="E160" i="1"/>
  <c r="D160" i="1"/>
  <c r="I155" i="1"/>
  <c r="H155" i="1"/>
  <c r="G155" i="1"/>
  <c r="F155" i="1"/>
  <c r="E155" i="1"/>
  <c r="D155" i="1"/>
  <c r="D151" i="1"/>
  <c r="E151" i="1" s="1"/>
  <c r="F151" i="1" s="1"/>
  <c r="G151" i="1" s="1"/>
  <c r="H151" i="1" s="1"/>
  <c r="I151" i="1" s="1"/>
  <c r="J151" i="1" s="1"/>
  <c r="K151" i="1" s="1"/>
  <c r="L151" i="1" s="1"/>
  <c r="I146" i="1"/>
  <c r="I148" i="1" s="1"/>
  <c r="H146" i="1"/>
  <c r="H148" i="1" s="1"/>
  <c r="G146" i="1"/>
  <c r="G148" i="1" s="1"/>
  <c r="F146" i="1"/>
  <c r="F148" i="1" s="1"/>
  <c r="E146" i="1"/>
  <c r="E148" i="1" s="1"/>
  <c r="D146" i="1"/>
  <c r="D150" i="1" s="1"/>
  <c r="D145" i="1"/>
  <c r="E145" i="1" s="1"/>
  <c r="F145" i="1" s="1"/>
  <c r="G145" i="1" s="1"/>
  <c r="H145" i="1" s="1"/>
  <c r="I145" i="1" s="1"/>
  <c r="J145" i="1" s="1"/>
  <c r="K145" i="1" s="1"/>
  <c r="L145" i="1" s="1"/>
  <c r="I140" i="1"/>
  <c r="H140" i="1"/>
  <c r="G140" i="1"/>
  <c r="F140" i="1"/>
  <c r="E140" i="1"/>
  <c r="E142" i="1" s="1"/>
  <c r="D140" i="1"/>
  <c r="D144" i="1" s="1"/>
  <c r="D139" i="1"/>
  <c r="E139" i="1" s="1"/>
  <c r="F139" i="1" s="1"/>
  <c r="G139" i="1" s="1"/>
  <c r="H139" i="1" s="1"/>
  <c r="I139" i="1" s="1"/>
  <c r="J139" i="1" s="1"/>
  <c r="K139" i="1" s="1"/>
  <c r="L139" i="1" s="1"/>
  <c r="I134" i="1"/>
  <c r="I136" i="1" s="1"/>
  <c r="H134" i="1"/>
  <c r="H136" i="1" s="1"/>
  <c r="G134" i="1"/>
  <c r="G136" i="1" s="1"/>
  <c r="F134" i="1"/>
  <c r="F136" i="1" s="1"/>
  <c r="E134" i="1"/>
  <c r="E136" i="1" s="1"/>
  <c r="D134" i="1"/>
  <c r="D138" i="1" s="1"/>
  <c r="D133" i="1"/>
  <c r="E133" i="1" s="1"/>
  <c r="F133" i="1" s="1"/>
  <c r="G133" i="1" s="1"/>
  <c r="H133" i="1" s="1"/>
  <c r="I133" i="1" s="1"/>
  <c r="J133" i="1" s="1"/>
  <c r="K133" i="1" s="1"/>
  <c r="L133" i="1" s="1"/>
  <c r="I128" i="1"/>
  <c r="I130" i="1" s="1"/>
  <c r="H128" i="1"/>
  <c r="H130" i="1" s="1"/>
  <c r="G128" i="1"/>
  <c r="G130" i="1" s="1"/>
  <c r="F128" i="1"/>
  <c r="F130" i="1" s="1"/>
  <c r="E128" i="1"/>
  <c r="E130" i="1" s="1"/>
  <c r="D128" i="1"/>
  <c r="D132" i="1" s="1"/>
  <c r="D127" i="1"/>
  <c r="E127" i="1" s="1"/>
  <c r="F127" i="1" s="1"/>
  <c r="G127" i="1" s="1"/>
  <c r="H127" i="1" s="1"/>
  <c r="I127" i="1" s="1"/>
  <c r="J127" i="1" s="1"/>
  <c r="K127" i="1" s="1"/>
  <c r="L127" i="1" s="1"/>
  <c r="I122" i="1"/>
  <c r="I124" i="1" s="1"/>
  <c r="H122" i="1"/>
  <c r="H124" i="1" s="1"/>
  <c r="G122" i="1"/>
  <c r="G124" i="1" s="1"/>
  <c r="F122" i="1"/>
  <c r="F124" i="1" s="1"/>
  <c r="E122" i="1"/>
  <c r="E124" i="1" s="1"/>
  <c r="D122" i="1"/>
  <c r="D126" i="1" s="1"/>
  <c r="D121" i="1"/>
  <c r="E121" i="1" s="1"/>
  <c r="F121" i="1" s="1"/>
  <c r="G121" i="1" s="1"/>
  <c r="H121" i="1" s="1"/>
  <c r="I121" i="1" s="1"/>
  <c r="J121" i="1" s="1"/>
  <c r="K121" i="1" s="1"/>
  <c r="L121" i="1" s="1"/>
  <c r="I116" i="1"/>
  <c r="I118" i="1" s="1"/>
  <c r="H116" i="1"/>
  <c r="H118" i="1" s="1"/>
  <c r="G116" i="1"/>
  <c r="G118" i="1" s="1"/>
  <c r="F116" i="1"/>
  <c r="F118" i="1" s="1"/>
  <c r="E116" i="1"/>
  <c r="D116" i="1"/>
  <c r="D115" i="1"/>
  <c r="E115" i="1" s="1"/>
  <c r="F115" i="1" s="1"/>
  <c r="G115" i="1" s="1"/>
  <c r="H115" i="1" s="1"/>
  <c r="I115" i="1" s="1"/>
  <c r="J115" i="1" s="1"/>
  <c r="K115" i="1" s="1"/>
  <c r="L115" i="1" s="1"/>
  <c r="I110" i="1"/>
  <c r="H110" i="1"/>
  <c r="G110" i="1"/>
  <c r="F110" i="1"/>
  <c r="E110" i="1"/>
  <c r="E112" i="1" s="1"/>
  <c r="D110" i="1"/>
  <c r="D84" i="1"/>
  <c r="E84" i="1" s="1"/>
  <c r="F84" i="1" s="1"/>
  <c r="G84" i="1" s="1"/>
  <c r="H84" i="1" s="1"/>
  <c r="I84" i="1" s="1"/>
  <c r="J84" i="1" s="1"/>
  <c r="K84" i="1" s="1"/>
  <c r="L84" i="1" s="1"/>
  <c r="I79" i="1"/>
  <c r="I81" i="1" s="1"/>
  <c r="H79" i="1"/>
  <c r="H81" i="1" s="1"/>
  <c r="G79" i="1"/>
  <c r="G81" i="1" s="1"/>
  <c r="F79" i="1"/>
  <c r="F81" i="1" s="1"/>
  <c r="E79" i="1"/>
  <c r="D79" i="1"/>
  <c r="D78" i="1"/>
  <c r="E78" i="1" s="1"/>
  <c r="F78" i="1" s="1"/>
  <c r="G78" i="1" s="1"/>
  <c r="H78" i="1" s="1"/>
  <c r="I78" i="1" s="1"/>
  <c r="J78" i="1" s="1"/>
  <c r="K78" i="1" s="1"/>
  <c r="L78" i="1" s="1"/>
  <c r="I73" i="1"/>
  <c r="I75" i="1" s="1"/>
  <c r="H73" i="1"/>
  <c r="H75" i="1" s="1"/>
  <c r="G73" i="1"/>
  <c r="G75" i="1" s="1"/>
  <c r="F73" i="1"/>
  <c r="F75" i="1" s="1"/>
  <c r="E73" i="1"/>
  <c r="E75" i="1" s="1"/>
  <c r="D73" i="1"/>
  <c r="D77" i="1" s="1"/>
  <c r="D76" i="1" s="1"/>
  <c r="D72" i="1"/>
  <c r="E72" i="1" s="1"/>
  <c r="F72" i="1" s="1"/>
  <c r="G72" i="1" s="1"/>
  <c r="H72" i="1" s="1"/>
  <c r="I72" i="1" s="1"/>
  <c r="J72" i="1" s="1"/>
  <c r="K72" i="1" s="1"/>
  <c r="L72" i="1" s="1"/>
  <c r="I67" i="1"/>
  <c r="H67" i="1"/>
  <c r="G67" i="1"/>
  <c r="G69" i="1" s="1"/>
  <c r="F67" i="1"/>
  <c r="F69" i="1" s="1"/>
  <c r="E67" i="1"/>
  <c r="D67" i="1"/>
  <c r="D66" i="1"/>
  <c r="E66" i="1" s="1"/>
  <c r="F66" i="1" s="1"/>
  <c r="G66" i="1" s="1"/>
  <c r="H66" i="1" s="1"/>
  <c r="I66" i="1" s="1"/>
  <c r="J66" i="1" s="1"/>
  <c r="K66" i="1" s="1"/>
  <c r="L66" i="1" s="1"/>
  <c r="I61" i="1"/>
  <c r="I63" i="1" s="1"/>
  <c r="H61" i="1"/>
  <c r="G61" i="1"/>
  <c r="F61" i="1"/>
  <c r="F91" i="1" s="1"/>
  <c r="E61" i="1"/>
  <c r="E63" i="1" s="1"/>
  <c r="D61" i="1"/>
  <c r="D65" i="1" s="1"/>
  <c r="D60" i="1"/>
  <c r="E60" i="1" s="1"/>
  <c r="F60" i="1" s="1"/>
  <c r="G60" i="1" s="1"/>
  <c r="H60" i="1" s="1"/>
  <c r="I60" i="1" s="1"/>
  <c r="J60" i="1" s="1"/>
  <c r="K60" i="1" s="1"/>
  <c r="L60" i="1" s="1"/>
  <c r="I55" i="1"/>
  <c r="I57" i="1" s="1"/>
  <c r="H55" i="1"/>
  <c r="H57" i="1" s="1"/>
  <c r="G55" i="1"/>
  <c r="F55" i="1"/>
  <c r="E55" i="1"/>
  <c r="E57" i="1" s="1"/>
  <c r="D55" i="1"/>
  <c r="D59" i="1" s="1"/>
  <c r="I53" i="1"/>
  <c r="H53" i="1"/>
  <c r="G53" i="1"/>
  <c r="F53" i="1"/>
  <c r="E53" i="1"/>
  <c r="D53" i="1"/>
  <c r="D51" i="1"/>
  <c r="E51" i="1" s="1"/>
  <c r="F51" i="1" s="1"/>
  <c r="G51" i="1" s="1"/>
  <c r="H51" i="1" s="1"/>
  <c r="I51" i="1" s="1"/>
  <c r="J51" i="1" s="1"/>
  <c r="K51" i="1" s="1"/>
  <c r="L51" i="1" s="1"/>
  <c r="I48" i="1"/>
  <c r="H48" i="1"/>
  <c r="G48" i="1"/>
  <c r="F46" i="1"/>
  <c r="F48" i="1" s="1"/>
  <c r="E46" i="1"/>
  <c r="E48" i="1" s="1"/>
  <c r="D46" i="1"/>
  <c r="D50" i="1" s="1"/>
  <c r="D45" i="1"/>
  <c r="E45" i="1" s="1"/>
  <c r="F45" i="1" s="1"/>
  <c r="G45" i="1" s="1"/>
  <c r="H45" i="1" s="1"/>
  <c r="I45" i="1" s="1"/>
  <c r="J45" i="1" s="1"/>
  <c r="K45" i="1" s="1"/>
  <c r="L45" i="1" s="1"/>
  <c r="I40" i="1"/>
  <c r="I42" i="1" s="1"/>
  <c r="H40" i="1"/>
  <c r="H42" i="1" s="1"/>
  <c r="G40" i="1"/>
  <c r="G42" i="1" s="1"/>
  <c r="F40" i="1"/>
  <c r="F42" i="1" s="1"/>
  <c r="E40" i="1"/>
  <c r="E42" i="1" s="1"/>
  <c r="D40" i="1"/>
  <c r="D44" i="1" s="1"/>
  <c r="D39" i="1"/>
  <c r="E39" i="1" s="1"/>
  <c r="F39" i="1" s="1"/>
  <c r="G39" i="1" s="1"/>
  <c r="H39" i="1" s="1"/>
  <c r="I39" i="1" s="1"/>
  <c r="J39" i="1" s="1"/>
  <c r="K39" i="1" s="1"/>
  <c r="L39" i="1" s="1"/>
  <c r="I34" i="1"/>
  <c r="H34" i="1"/>
  <c r="H36" i="1" s="1"/>
  <c r="G34" i="1"/>
  <c r="G36" i="1" s="1"/>
  <c r="F34" i="1"/>
  <c r="F36" i="1" s="1"/>
  <c r="E34" i="1"/>
  <c r="E36" i="1" s="1"/>
  <c r="D34" i="1"/>
  <c r="D38" i="1" s="1"/>
  <c r="D30" i="1"/>
  <c r="E30" i="1" s="1"/>
  <c r="F30" i="1" s="1"/>
  <c r="G30" i="1" s="1"/>
  <c r="H30" i="1" s="1"/>
  <c r="I30" i="1" s="1"/>
  <c r="J30" i="1" s="1"/>
  <c r="K30" i="1" s="1"/>
  <c r="L30" i="1" s="1"/>
  <c r="I25" i="1"/>
  <c r="I27" i="1" s="1"/>
  <c r="H25" i="1"/>
  <c r="H27" i="1" s="1"/>
  <c r="G25" i="1"/>
  <c r="G27" i="1" s="1"/>
  <c r="F25" i="1"/>
  <c r="F27" i="1" s="1"/>
  <c r="E25" i="1"/>
  <c r="E27" i="1" s="1"/>
  <c r="D25" i="1"/>
  <c r="D27" i="1" s="1"/>
  <c r="D24" i="1"/>
  <c r="E24" i="1" s="1"/>
  <c r="F24" i="1" s="1"/>
  <c r="G24" i="1" s="1"/>
  <c r="H24" i="1" s="1"/>
  <c r="I24" i="1" s="1"/>
  <c r="J24" i="1" s="1"/>
  <c r="K24" i="1" s="1"/>
  <c r="L24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3" i="1" s="1"/>
  <c r="D18" i="1"/>
  <c r="E18" i="1" s="1"/>
  <c r="F18" i="1" s="1"/>
  <c r="G18" i="1" s="1"/>
  <c r="H18" i="1" s="1"/>
  <c r="I18" i="1" s="1"/>
  <c r="J18" i="1" s="1"/>
  <c r="K18" i="1" s="1"/>
  <c r="L18" i="1" s="1"/>
  <c r="I13" i="1"/>
  <c r="H13" i="1"/>
  <c r="G13" i="1"/>
  <c r="G15" i="1" s="1"/>
  <c r="F13" i="1"/>
  <c r="E13" i="1"/>
  <c r="E152" i="1" s="1"/>
  <c r="D13" i="1"/>
  <c r="D17" i="1" s="1"/>
  <c r="I7" i="1"/>
  <c r="I95" i="1" s="1"/>
  <c r="H7" i="1"/>
  <c r="H159" i="1" s="1"/>
  <c r="G7" i="1"/>
  <c r="G159" i="1" s="1"/>
  <c r="F7" i="1"/>
  <c r="F159" i="1" s="1"/>
  <c r="E7" i="1"/>
  <c r="E159" i="1" s="1"/>
  <c r="D7" i="1"/>
  <c r="D95" i="1" s="1"/>
  <c r="E192" i="1" l="1"/>
  <c r="E193" i="1"/>
  <c r="D149" i="1"/>
  <c r="I171" i="1"/>
  <c r="F192" i="1"/>
  <c r="F193" i="1"/>
  <c r="G178" i="1"/>
  <c r="K162" i="1"/>
  <c r="K161" i="1"/>
  <c r="K85" i="1"/>
  <c r="L162" i="1"/>
  <c r="J69" i="1"/>
  <c r="L161" i="1"/>
  <c r="J97" i="1"/>
  <c r="K97" i="1"/>
  <c r="J192" i="1"/>
  <c r="J162" i="1"/>
  <c r="L192" i="1"/>
  <c r="G91" i="1"/>
  <c r="E183" i="1"/>
  <c r="L15" i="1"/>
  <c r="K69" i="1"/>
  <c r="D152" i="1"/>
  <c r="K183" i="1"/>
  <c r="L183" i="1"/>
  <c r="H97" i="1"/>
  <c r="D125" i="1"/>
  <c r="E162" i="1"/>
  <c r="E171" i="1"/>
  <c r="E174" i="1"/>
  <c r="J193" i="1"/>
  <c r="J194" i="1" s="1"/>
  <c r="G153" i="1"/>
  <c r="F171" i="1"/>
  <c r="F174" i="1"/>
  <c r="K193" i="1"/>
  <c r="G85" i="1"/>
  <c r="D137" i="1"/>
  <c r="G162" i="1"/>
  <c r="G171" i="1"/>
  <c r="J198" i="1"/>
  <c r="K198" i="1" s="1"/>
  <c r="L198" i="1" s="1"/>
  <c r="K88" i="1"/>
  <c r="L193" i="1"/>
  <c r="K91" i="1"/>
  <c r="L88" i="1"/>
  <c r="J171" i="1"/>
  <c r="J153" i="1"/>
  <c r="E169" i="1"/>
  <c r="F169" i="1" s="1"/>
  <c r="G169" i="1" s="1"/>
  <c r="H169" i="1" s="1"/>
  <c r="I169" i="1" s="1"/>
  <c r="K153" i="1"/>
  <c r="I52" i="1"/>
  <c r="D75" i="1"/>
  <c r="D124" i="1"/>
  <c r="I154" i="1"/>
  <c r="D174" i="1"/>
  <c r="I178" i="1"/>
  <c r="L154" i="1"/>
  <c r="H85" i="1"/>
  <c r="F153" i="1"/>
  <c r="L9" i="1"/>
  <c r="J169" i="1"/>
  <c r="K169" i="1" s="1"/>
  <c r="L169" i="1" s="1"/>
  <c r="I85" i="1"/>
  <c r="J158" i="1"/>
  <c r="D88" i="1"/>
  <c r="L85" i="1"/>
  <c r="K158" i="1"/>
  <c r="F85" i="1"/>
  <c r="D161" i="1"/>
  <c r="G174" i="1"/>
  <c r="F183" i="1"/>
  <c r="L158" i="1"/>
  <c r="G9" i="1"/>
  <c r="D29" i="1"/>
  <c r="D28" i="1" s="1"/>
  <c r="D63" i="1"/>
  <c r="D112" i="1"/>
  <c r="E161" i="1"/>
  <c r="G183" i="1"/>
  <c r="J161" i="1"/>
  <c r="D11" i="1"/>
  <c r="D10" i="1" s="1"/>
  <c r="F161" i="1"/>
  <c r="H183" i="1"/>
  <c r="L152" i="1"/>
  <c r="D31" i="1"/>
  <c r="D114" i="1"/>
  <c r="D113" i="1" s="1"/>
  <c r="F176" i="1"/>
  <c r="I183" i="1"/>
  <c r="J52" i="1"/>
  <c r="G57" i="1"/>
  <c r="D148" i="1"/>
  <c r="G176" i="1"/>
  <c r="K52" i="1"/>
  <c r="K192" i="1"/>
  <c r="J157" i="1"/>
  <c r="K157" i="1" s="1"/>
  <c r="L157" i="1" s="1"/>
  <c r="D91" i="1"/>
  <c r="D153" i="1"/>
  <c r="F154" i="1"/>
  <c r="I176" i="1"/>
  <c r="L52" i="1"/>
  <c r="K81" i="1"/>
  <c r="G97" i="1"/>
  <c r="E153" i="1"/>
  <c r="E164" i="1"/>
  <c r="J36" i="1"/>
  <c r="L81" i="1"/>
  <c r="J154" i="1"/>
  <c r="J27" i="1"/>
  <c r="J31" i="1"/>
  <c r="J42" i="1"/>
  <c r="J63" i="1"/>
  <c r="J112" i="1"/>
  <c r="J136" i="1"/>
  <c r="J159" i="1"/>
  <c r="J174" i="1"/>
  <c r="J91" i="1"/>
  <c r="L91" i="1"/>
  <c r="K31" i="1"/>
  <c r="K63" i="1"/>
  <c r="K112" i="1"/>
  <c r="K154" i="1"/>
  <c r="K159" i="1"/>
  <c r="K174" i="1"/>
  <c r="L153" i="1"/>
  <c r="L180" i="1"/>
  <c r="L31" i="1"/>
  <c r="L112" i="1"/>
  <c r="L159" i="1"/>
  <c r="L174" i="1"/>
  <c r="J95" i="1"/>
  <c r="J88" i="1"/>
  <c r="K95" i="1"/>
  <c r="K176" i="1"/>
  <c r="L95" i="1"/>
  <c r="L176" i="1"/>
  <c r="J15" i="1"/>
  <c r="J152" i="1"/>
  <c r="J178" i="1"/>
  <c r="J176" i="1"/>
  <c r="K9" i="1"/>
  <c r="K15" i="1"/>
  <c r="K152" i="1"/>
  <c r="K171" i="1"/>
  <c r="K178" i="1"/>
  <c r="J183" i="1"/>
  <c r="L171" i="1"/>
  <c r="D43" i="1"/>
  <c r="E44" i="1"/>
  <c r="E43" i="1" s="1"/>
  <c r="F97" i="1"/>
  <c r="F31" i="1"/>
  <c r="F57" i="1"/>
  <c r="F95" i="1"/>
  <c r="G154" i="1"/>
  <c r="D162" i="1"/>
  <c r="G161" i="1"/>
  <c r="D178" i="1"/>
  <c r="E31" i="1"/>
  <c r="G31" i="1"/>
  <c r="D64" i="1"/>
  <c r="G95" i="1"/>
  <c r="D136" i="1"/>
  <c r="H154" i="1"/>
  <c r="H161" i="1"/>
  <c r="H171" i="1"/>
  <c r="I192" i="1"/>
  <c r="I193" i="1"/>
  <c r="I194" i="1" s="1"/>
  <c r="H95" i="1"/>
  <c r="F162" i="1"/>
  <c r="I161" i="1"/>
  <c r="I97" i="1"/>
  <c r="H69" i="1"/>
  <c r="D97" i="1"/>
  <c r="F142" i="1"/>
  <c r="E187" i="1"/>
  <c r="F187" i="1" s="1"/>
  <c r="G187" i="1" s="1"/>
  <c r="H187" i="1" s="1"/>
  <c r="I187" i="1" s="1"/>
  <c r="J187" i="1" s="1"/>
  <c r="K187" i="1" s="1"/>
  <c r="L187" i="1" s="1"/>
  <c r="D9" i="1"/>
  <c r="D15" i="1"/>
  <c r="I69" i="1"/>
  <c r="E97" i="1"/>
  <c r="G142" i="1"/>
  <c r="H162" i="1"/>
  <c r="E176" i="1"/>
  <c r="H174" i="1"/>
  <c r="E180" i="1"/>
  <c r="E9" i="1"/>
  <c r="E15" i="1"/>
  <c r="H142" i="1"/>
  <c r="I162" i="1"/>
  <c r="F164" i="1"/>
  <c r="G164" i="1" s="1"/>
  <c r="H164" i="1" s="1"/>
  <c r="I164" i="1" s="1"/>
  <c r="J164" i="1" s="1"/>
  <c r="K164" i="1" s="1"/>
  <c r="L164" i="1" s="1"/>
  <c r="D171" i="1"/>
  <c r="F180" i="1"/>
  <c r="F9" i="1"/>
  <c r="F15" i="1"/>
  <c r="H52" i="1"/>
  <c r="D42" i="1"/>
  <c r="I142" i="1"/>
  <c r="D157" i="1"/>
  <c r="E157" i="1" s="1"/>
  <c r="F157" i="1" s="1"/>
  <c r="G157" i="1" s="1"/>
  <c r="H157" i="1" s="1"/>
  <c r="I157" i="1" s="1"/>
  <c r="E95" i="1"/>
  <c r="D159" i="1"/>
  <c r="H180" i="1"/>
  <c r="E91" i="1"/>
  <c r="I180" i="1"/>
  <c r="D192" i="1"/>
  <c r="D196" i="1" s="1"/>
  <c r="D193" i="1"/>
  <c r="E11" i="1"/>
  <c r="E10" i="1" s="1"/>
  <c r="E17" i="1"/>
  <c r="F17" i="1" s="1"/>
  <c r="I36" i="1"/>
  <c r="H91" i="1"/>
  <c r="E88" i="1"/>
  <c r="H153" i="1"/>
  <c r="I153" i="1"/>
  <c r="H176" i="1"/>
  <c r="E132" i="1"/>
  <c r="D131" i="1"/>
  <c r="D167" i="1"/>
  <c r="E166" i="1"/>
  <c r="E167" i="1" s="1"/>
  <c r="E194" i="1"/>
  <c r="F194" i="1"/>
  <c r="G194" i="1"/>
  <c r="E59" i="1"/>
  <c r="D58" i="1"/>
  <c r="E144" i="1"/>
  <c r="D143" i="1"/>
  <c r="H194" i="1"/>
  <c r="D49" i="1"/>
  <c r="E50" i="1"/>
  <c r="D22" i="1"/>
  <c r="E23" i="1"/>
  <c r="D37" i="1"/>
  <c r="E38" i="1"/>
  <c r="I158" i="1"/>
  <c r="H15" i="1"/>
  <c r="E52" i="1"/>
  <c r="I9" i="1"/>
  <c r="I15" i="1"/>
  <c r="I31" i="1"/>
  <c r="F52" i="1"/>
  <c r="F63" i="1"/>
  <c r="F112" i="1"/>
  <c r="F152" i="1"/>
  <c r="E178" i="1"/>
  <c r="I91" i="1"/>
  <c r="D52" i="1"/>
  <c r="H31" i="1"/>
  <c r="E65" i="1"/>
  <c r="D16" i="1"/>
  <c r="D21" i="1"/>
  <c r="D36" i="1"/>
  <c r="G52" i="1"/>
  <c r="G63" i="1"/>
  <c r="G112" i="1"/>
  <c r="G152" i="1"/>
  <c r="H88" i="1"/>
  <c r="I88" i="1"/>
  <c r="D48" i="1"/>
  <c r="H9" i="1"/>
  <c r="E77" i="1"/>
  <c r="E114" i="1"/>
  <c r="E126" i="1"/>
  <c r="E138" i="1"/>
  <c r="E154" i="1"/>
  <c r="H63" i="1"/>
  <c r="H112" i="1"/>
  <c r="H152" i="1"/>
  <c r="D154" i="1"/>
  <c r="I112" i="1"/>
  <c r="I152" i="1"/>
  <c r="I159" i="1"/>
  <c r="E150" i="1"/>
  <c r="D57" i="1"/>
  <c r="D69" i="1"/>
  <c r="D71" i="1"/>
  <c r="D81" i="1"/>
  <c r="D83" i="1"/>
  <c r="D85" i="1"/>
  <c r="D118" i="1"/>
  <c r="D120" i="1"/>
  <c r="D130" i="1"/>
  <c r="D142" i="1"/>
  <c r="D158" i="1"/>
  <c r="D176" i="1"/>
  <c r="E69" i="1"/>
  <c r="E81" i="1"/>
  <c r="E85" i="1"/>
  <c r="E118" i="1"/>
  <c r="E158" i="1"/>
  <c r="F88" i="1"/>
  <c r="F158" i="1"/>
  <c r="D180" i="1"/>
  <c r="G88" i="1"/>
  <c r="G158" i="1"/>
  <c r="H158" i="1"/>
  <c r="E29" i="1" l="1"/>
  <c r="F29" i="1" s="1"/>
  <c r="L194" i="1"/>
  <c r="D32" i="1"/>
  <c r="K194" i="1"/>
  <c r="E32" i="1"/>
  <c r="E28" i="1"/>
  <c r="D194" i="1"/>
  <c r="D195" i="1" s="1"/>
  <c r="F11" i="1"/>
  <c r="G11" i="1" s="1"/>
  <c r="E16" i="1"/>
  <c r="F44" i="1"/>
  <c r="F43" i="1" s="1"/>
  <c r="E195" i="1"/>
  <c r="E196" i="1"/>
  <c r="E49" i="1"/>
  <c r="F50" i="1"/>
  <c r="E83" i="1"/>
  <c r="D89" i="1"/>
  <c r="D82" i="1"/>
  <c r="F144" i="1"/>
  <c r="E143" i="1"/>
  <c r="E37" i="1"/>
  <c r="F38" i="1"/>
  <c r="F59" i="1"/>
  <c r="E58" i="1"/>
  <c r="F16" i="1"/>
  <c r="G17" i="1"/>
  <c r="F166" i="1"/>
  <c r="F167" i="1" s="1"/>
  <c r="E137" i="1"/>
  <c r="F138" i="1"/>
  <c r="E22" i="1"/>
  <c r="F23" i="1"/>
  <c r="E71" i="1"/>
  <c r="D70" i="1"/>
  <c r="D92" i="1"/>
  <c r="D86" i="1"/>
  <c r="E149" i="1"/>
  <c r="F150" i="1"/>
  <c r="E125" i="1"/>
  <c r="F126" i="1"/>
  <c r="F132" i="1"/>
  <c r="E131" i="1"/>
  <c r="E64" i="1"/>
  <c r="F65" i="1"/>
  <c r="E113" i="1"/>
  <c r="F114" i="1"/>
  <c r="E120" i="1"/>
  <c r="D119" i="1"/>
  <c r="E76" i="1"/>
  <c r="F77" i="1"/>
  <c r="F10" i="1" l="1"/>
  <c r="F32" i="1"/>
  <c r="F28" i="1"/>
  <c r="G29" i="1"/>
  <c r="G44" i="1"/>
  <c r="G132" i="1"/>
  <c r="F131" i="1"/>
  <c r="F76" i="1"/>
  <c r="G77" i="1"/>
  <c r="F125" i="1"/>
  <c r="G126" i="1"/>
  <c r="G166" i="1"/>
  <c r="G167" i="1" s="1"/>
  <c r="F196" i="1"/>
  <c r="G10" i="1"/>
  <c r="H11" i="1"/>
  <c r="F22" i="1"/>
  <c r="G23" i="1"/>
  <c r="F137" i="1"/>
  <c r="G138" i="1"/>
  <c r="F149" i="1"/>
  <c r="G150" i="1"/>
  <c r="G32" i="1"/>
  <c r="G16" i="1"/>
  <c r="H17" i="1"/>
  <c r="G144" i="1"/>
  <c r="F143" i="1"/>
  <c r="F120" i="1"/>
  <c r="E119" i="1"/>
  <c r="F83" i="1"/>
  <c r="E89" i="1"/>
  <c r="E82" i="1"/>
  <c r="F195" i="1"/>
  <c r="F49" i="1"/>
  <c r="G50" i="1"/>
  <c r="F113" i="1"/>
  <c r="G114" i="1"/>
  <c r="G59" i="1"/>
  <c r="F58" i="1"/>
  <c r="G43" i="1"/>
  <c r="H44" i="1"/>
  <c r="F64" i="1"/>
  <c r="G65" i="1"/>
  <c r="F71" i="1"/>
  <c r="E92" i="1"/>
  <c r="E70" i="1"/>
  <c r="E86" i="1"/>
  <c r="G38" i="1"/>
  <c r="F37" i="1"/>
  <c r="G28" i="1" l="1"/>
  <c r="H29" i="1"/>
  <c r="H43" i="1"/>
  <c r="I44" i="1"/>
  <c r="H10" i="1"/>
  <c r="I11" i="1"/>
  <c r="H23" i="1"/>
  <c r="G22" i="1"/>
  <c r="G143" i="1"/>
  <c r="H144" i="1"/>
  <c r="G113" i="1"/>
  <c r="H114" i="1"/>
  <c r="H32" i="1"/>
  <c r="H16" i="1"/>
  <c r="I17" i="1"/>
  <c r="J17" i="1" s="1"/>
  <c r="G49" i="1"/>
  <c r="H50" i="1"/>
  <c r="G71" i="1"/>
  <c r="F92" i="1"/>
  <c r="F86" i="1"/>
  <c r="F70" i="1"/>
  <c r="G120" i="1"/>
  <c r="F119" i="1"/>
  <c r="H166" i="1"/>
  <c r="H167" i="1" s="1"/>
  <c r="G196" i="1"/>
  <c r="G195" i="1"/>
  <c r="G149" i="1"/>
  <c r="H150" i="1"/>
  <c r="G137" i="1"/>
  <c r="H138" i="1"/>
  <c r="G64" i="1"/>
  <c r="H65" i="1"/>
  <c r="G76" i="1"/>
  <c r="H77" i="1"/>
  <c r="H132" i="1"/>
  <c r="G131" i="1"/>
  <c r="G58" i="1"/>
  <c r="H59" i="1"/>
  <c r="H38" i="1"/>
  <c r="G37" i="1"/>
  <c r="G125" i="1"/>
  <c r="H126" i="1"/>
  <c r="G83" i="1"/>
  <c r="F89" i="1"/>
  <c r="F82" i="1"/>
  <c r="I29" i="1" l="1"/>
  <c r="H28" i="1"/>
  <c r="I10" i="1"/>
  <c r="J11" i="1"/>
  <c r="I43" i="1"/>
  <c r="J44" i="1"/>
  <c r="K17" i="1"/>
  <c r="J16" i="1"/>
  <c r="I59" i="1"/>
  <c r="H58" i="1"/>
  <c r="I38" i="1"/>
  <c r="H37" i="1"/>
  <c r="I132" i="1"/>
  <c r="H131" i="1"/>
  <c r="I144" i="1"/>
  <c r="H143" i="1"/>
  <c r="I65" i="1"/>
  <c r="H64" i="1"/>
  <c r="H137" i="1"/>
  <c r="I138" i="1"/>
  <c r="I23" i="1"/>
  <c r="H22" i="1"/>
  <c r="I32" i="1"/>
  <c r="I16" i="1"/>
  <c r="I166" i="1"/>
  <c r="H196" i="1"/>
  <c r="H195" i="1"/>
  <c r="H113" i="1"/>
  <c r="I114" i="1"/>
  <c r="H120" i="1"/>
  <c r="G119" i="1"/>
  <c r="H83" i="1"/>
  <c r="G89" i="1"/>
  <c r="G82" i="1"/>
  <c r="H76" i="1"/>
  <c r="I77" i="1"/>
  <c r="I126" i="1"/>
  <c r="H125" i="1"/>
  <c r="H71" i="1"/>
  <c r="G92" i="1"/>
  <c r="G86" i="1"/>
  <c r="G70" i="1"/>
  <c r="H149" i="1"/>
  <c r="I150" i="1"/>
  <c r="I50" i="1"/>
  <c r="H49" i="1"/>
  <c r="I28" i="1" l="1"/>
  <c r="J29" i="1"/>
  <c r="I125" i="1"/>
  <c r="J126" i="1"/>
  <c r="I49" i="1"/>
  <c r="J50" i="1"/>
  <c r="I167" i="1"/>
  <c r="J166" i="1"/>
  <c r="I22" i="1"/>
  <c r="J23" i="1"/>
  <c r="I149" i="1"/>
  <c r="J150" i="1"/>
  <c r="I137" i="1"/>
  <c r="J138" i="1"/>
  <c r="I131" i="1"/>
  <c r="J132" i="1"/>
  <c r="I76" i="1"/>
  <c r="J77" i="1"/>
  <c r="I58" i="1"/>
  <c r="J59" i="1"/>
  <c r="K16" i="1"/>
  <c r="L17" i="1"/>
  <c r="I113" i="1"/>
  <c r="J114" i="1"/>
  <c r="I64" i="1"/>
  <c r="J65" i="1"/>
  <c r="K11" i="1"/>
  <c r="J10" i="1"/>
  <c r="I37" i="1"/>
  <c r="J38" i="1"/>
  <c r="I143" i="1"/>
  <c r="J144" i="1"/>
  <c r="K44" i="1"/>
  <c r="J43" i="1"/>
  <c r="I83" i="1"/>
  <c r="J83" i="1" s="1"/>
  <c r="H89" i="1"/>
  <c r="H82" i="1"/>
  <c r="H92" i="1"/>
  <c r="H86" i="1"/>
  <c r="H70" i="1"/>
  <c r="I71" i="1"/>
  <c r="J71" i="1" s="1"/>
  <c r="H119" i="1"/>
  <c r="I120" i="1"/>
  <c r="I196" i="1"/>
  <c r="I195" i="1"/>
  <c r="J28" i="1" l="1"/>
  <c r="K29" i="1"/>
  <c r="J32" i="1"/>
  <c r="J125" i="1"/>
  <c r="K126" i="1"/>
  <c r="J89" i="1"/>
  <c r="J82" i="1"/>
  <c r="K83" i="1"/>
  <c r="K114" i="1"/>
  <c r="J113" i="1"/>
  <c r="K132" i="1"/>
  <c r="J131" i="1"/>
  <c r="K144" i="1"/>
  <c r="J143" i="1"/>
  <c r="K59" i="1"/>
  <c r="J58" i="1"/>
  <c r="L11" i="1"/>
  <c r="L10" i="1" s="1"/>
  <c r="K10" i="1"/>
  <c r="K65" i="1"/>
  <c r="J64" i="1"/>
  <c r="K138" i="1"/>
  <c r="J137" i="1"/>
  <c r="I119" i="1"/>
  <c r="J120" i="1"/>
  <c r="L44" i="1"/>
  <c r="L43" i="1" s="1"/>
  <c r="K43" i="1"/>
  <c r="K150" i="1"/>
  <c r="J149" i="1"/>
  <c r="L16" i="1"/>
  <c r="K23" i="1"/>
  <c r="J22" i="1"/>
  <c r="K71" i="1"/>
  <c r="J70" i="1"/>
  <c r="J86" i="1"/>
  <c r="J92" i="1"/>
  <c r="J167" i="1"/>
  <c r="J196" i="1"/>
  <c r="K166" i="1"/>
  <c r="J195" i="1"/>
  <c r="K38" i="1"/>
  <c r="J37" i="1"/>
  <c r="K77" i="1"/>
  <c r="J76" i="1"/>
  <c r="K50" i="1"/>
  <c r="J49" i="1"/>
  <c r="I89" i="1"/>
  <c r="I82" i="1"/>
  <c r="I92" i="1"/>
  <c r="I86" i="1"/>
  <c r="I70" i="1"/>
  <c r="L29" i="1" l="1"/>
  <c r="K28" i="1"/>
  <c r="K32" i="1"/>
  <c r="K196" i="1"/>
  <c r="K195" i="1"/>
  <c r="K167" i="1"/>
  <c r="L166" i="1"/>
  <c r="K58" i="1"/>
  <c r="L59" i="1"/>
  <c r="L58" i="1" s="1"/>
  <c r="K143" i="1"/>
  <c r="L144" i="1"/>
  <c r="L143" i="1" s="1"/>
  <c r="K89" i="1"/>
  <c r="L83" i="1"/>
  <c r="K82" i="1"/>
  <c r="K120" i="1"/>
  <c r="J119" i="1"/>
  <c r="L132" i="1"/>
  <c r="L131" i="1" s="1"/>
  <c r="K131" i="1"/>
  <c r="K70" i="1"/>
  <c r="K92" i="1"/>
  <c r="K86" i="1"/>
  <c r="L71" i="1"/>
  <c r="K137" i="1"/>
  <c r="L138" i="1"/>
  <c r="L137" i="1" s="1"/>
  <c r="K76" i="1"/>
  <c r="L77" i="1"/>
  <c r="L76" i="1" s="1"/>
  <c r="L65" i="1"/>
  <c r="L64" i="1" s="1"/>
  <c r="K64" i="1"/>
  <c r="L150" i="1"/>
  <c r="L149" i="1" s="1"/>
  <c r="K149" i="1"/>
  <c r="L50" i="1"/>
  <c r="L49" i="1" s="1"/>
  <c r="K49" i="1"/>
  <c r="K113" i="1"/>
  <c r="L114" i="1"/>
  <c r="L113" i="1" s="1"/>
  <c r="L23" i="1"/>
  <c r="L22" i="1" s="1"/>
  <c r="K22" i="1"/>
  <c r="L38" i="1"/>
  <c r="L37" i="1" s="1"/>
  <c r="K37" i="1"/>
  <c r="L126" i="1"/>
  <c r="L125" i="1" s="1"/>
  <c r="K125" i="1"/>
  <c r="L28" i="1" l="1"/>
  <c r="L32" i="1"/>
  <c r="L70" i="1"/>
  <c r="L86" i="1"/>
  <c r="L92" i="1"/>
  <c r="K119" i="1"/>
  <c r="L120" i="1"/>
  <c r="L119" i="1" s="1"/>
  <c r="L89" i="1"/>
  <c r="L82" i="1"/>
  <c r="L195" i="1"/>
  <c r="L167" i="1"/>
  <c r="L196" i="1"/>
</calcChain>
</file>

<file path=xl/sharedStrings.xml><?xml version="1.0" encoding="utf-8"?>
<sst xmlns="http://schemas.openxmlformats.org/spreadsheetml/2006/main" count="262" uniqueCount="118">
  <si>
    <t xml:space="preserve">Acumulado en el año </t>
  </si>
  <si>
    <t>Mensual PIGOO</t>
  </si>
  <si>
    <t>Gasto de Inversión</t>
  </si>
  <si>
    <t>Sin pensionados y jubilados</t>
  </si>
  <si>
    <t>Con Pensionados y jubilados</t>
  </si>
  <si>
    <t xml:space="preserve">Número de empleados cada mil tomas </t>
  </si>
  <si>
    <t>Gran Total de 2022</t>
  </si>
  <si>
    <t>Subtotal emp. pensionados o jubilados 2022</t>
  </si>
  <si>
    <t>Al cierre del mes</t>
  </si>
  <si>
    <t>Número de empleados de confianza pensionados o jubilados</t>
  </si>
  <si>
    <t>Número de empleados sindicalizados pensionados o jubilados</t>
  </si>
  <si>
    <t>Número de empleados de confianza activos</t>
  </si>
  <si>
    <t>Número de empleados sindicalizados activos</t>
  </si>
  <si>
    <t># de medidores nuevos instalados en usuarios acumulado</t>
  </si>
  <si>
    <t># de medidores nuevos instalados en usuarios en el mes</t>
  </si>
  <si>
    <t>Importe cobrado con Descuento Social</t>
  </si>
  <si>
    <t>Usuarios con Descuento Social</t>
  </si>
  <si>
    <t>Eficiencia eventos de pago 2022</t>
  </si>
  <si>
    <t>Eventos de pago a tiempo del mes 2022</t>
  </si>
  <si>
    <t>Eventos de pago a tiempo del mes 2023</t>
  </si>
  <si>
    <t>% de tomas con medidor y cobrando cuota fija.</t>
  </si>
  <si>
    <t># de tomas con clave  de medición (estimado, promedio, etc)</t>
  </si>
  <si>
    <t>% de tomas sin medidor y cobrando cuota fija</t>
  </si>
  <si>
    <t># de tomas sin medidor y cobrando cuota fija</t>
  </si>
  <si>
    <t>% de tomas sin medidor</t>
  </si>
  <si>
    <t># de tomas sin medidor</t>
  </si>
  <si>
    <t>% de tomas con medidor</t>
  </si>
  <si>
    <t># de tomas con medidor</t>
  </si>
  <si>
    <t># de tomas (total tomas)</t>
  </si>
  <si>
    <t>% de usuarios con servicio continuo</t>
  </si>
  <si>
    <t># de usuarios con servicio continuo</t>
  </si>
  <si>
    <t>Importe de multas cobradas acumuladas 2023</t>
  </si>
  <si>
    <t>Importe de multas cobradas en el mes 2023</t>
  </si>
  <si>
    <t>Eficiencia de corte</t>
  </si>
  <si>
    <t>Reconexiones acumulado 2023</t>
  </si>
  <si>
    <t>Reconexiones del mes 2023 (independientemente del mes en que se hizo el corte)</t>
  </si>
  <si>
    <t>Cortes acumulados en 2023</t>
  </si>
  <si>
    <t>Cortes efectivos del mes 2023</t>
  </si>
  <si>
    <t>Datos Comerciales</t>
  </si>
  <si>
    <t>Costo Promedio Kwh</t>
  </si>
  <si>
    <t>KWH por m3</t>
  </si>
  <si>
    <t>Consumo en KWH</t>
  </si>
  <si>
    <t>KWH</t>
  </si>
  <si>
    <t>Costo por M3 alumbrado 2022</t>
  </si>
  <si>
    <t>Costo por M3 alumbrado 2023</t>
  </si>
  <si>
    <t>Acumulado en el año 2023</t>
  </si>
  <si>
    <t>Pago Electricidad Mensual 2022</t>
  </si>
  <si>
    <t>Pago Electricidad Mensual 2023</t>
  </si>
  <si>
    <t>Costo y consumo de Energía únicamente de Producción y Distribución del Volumen de Agua , Saneamiento y Alcantarillado</t>
  </si>
  <si>
    <t>$</t>
  </si>
  <si>
    <t>Eficiencia Cobranza Agua Tratada (incluyendo SP)</t>
  </si>
  <si>
    <t>Volumen Tratado Facturado / Volumen Tratado TOTAL</t>
  </si>
  <si>
    <t>Volumen tratado / Volumen facturado  (Agua Potable)</t>
  </si>
  <si>
    <t>Indice de agua tratada</t>
  </si>
  <si>
    <t>Acumulado 2022</t>
  </si>
  <si>
    <t>Acumulado 2023</t>
  </si>
  <si>
    <t>Crecimiento Acumulado vs. 2022</t>
  </si>
  <si>
    <t>Crecimiento mensual vs. 2023</t>
  </si>
  <si>
    <t>Mensual 2022</t>
  </si>
  <si>
    <t>Mensual 2023</t>
  </si>
  <si>
    <t>Importe  cobrado de agua tratada al sector público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</si>
  <si>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</si>
  <si>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</si>
  <si>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</si>
  <si>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</si>
  <si>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</si>
  <si>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</si>
  <si>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</si>
  <si>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</si>
  <si>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</si>
  <si>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</si>
  <si>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</si>
  <si>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</si>
  <si>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Importe Cobrado de agua tratada a todos menos sector publico</t>
  </si>
  <si>
    <t>Importe facturado de agua tratada al sector público</t>
  </si>
  <si>
    <t xml:space="preserve">Importe facturado de agua tratada excepto sector público </t>
  </si>
  <si>
    <t xml:space="preserve">Volumen de Agua Tratada Facturada al Sector Público       </t>
  </si>
  <si>
    <r>
      <t>M</t>
    </r>
    <r>
      <rPr>
        <b/>
        <vertAlign val="superscript"/>
        <sz val="20"/>
        <color theme="1"/>
        <rFont val="Calibri"/>
        <family val="2"/>
        <scheme val="minor"/>
      </rPr>
      <t>3</t>
    </r>
  </si>
  <si>
    <t xml:space="preserve">Volumen de Agua Tratada Facturado </t>
  </si>
  <si>
    <t xml:space="preserve">Volumen de Agua Tratada                        </t>
  </si>
  <si>
    <t>Acumulado 2018</t>
  </si>
  <si>
    <t>Acumulado 2019</t>
  </si>
  <si>
    <t>Acumulado 2020</t>
  </si>
  <si>
    <t>Acumulado 2021</t>
  </si>
  <si>
    <t>Publico</t>
  </si>
  <si>
    <t>Escolar</t>
  </si>
  <si>
    <t>Industrial</t>
  </si>
  <si>
    <t>Comercial</t>
  </si>
  <si>
    <t>Domestico</t>
  </si>
  <si>
    <t>Cuentas con Rezago</t>
  </si>
  <si>
    <t>Consumo Habitante/Dia</t>
  </si>
  <si>
    <t>Dotación Habitante/Dia</t>
  </si>
  <si>
    <t>Habitantes (CONAPO)</t>
  </si>
  <si>
    <t>Acumulado en el año 2022</t>
  </si>
  <si>
    <t>Importe TOTAL cobrado a Tiempo</t>
  </si>
  <si>
    <t>Mensual</t>
  </si>
  <si>
    <t>Eficiencia Cobranza GLOBAL</t>
  </si>
  <si>
    <t xml:space="preserve">Importe facturado al sector público </t>
  </si>
  <si>
    <t xml:space="preserve">Importe Cobrado al sector público </t>
  </si>
  <si>
    <t>Eficiencia cobranza  (sólo sector público)</t>
  </si>
  <si>
    <t xml:space="preserve">Importe facturado a todos los usuarios excepto al  Sector Publico </t>
  </si>
  <si>
    <t>Eficiencia Cobranza s/ sector público</t>
  </si>
  <si>
    <t>Importe TOTAL cobrado de Rezago</t>
  </si>
  <si>
    <t xml:space="preserve">Volumen  TOTAL Facturado                </t>
  </si>
  <si>
    <t xml:space="preserve">Volumen Cobrado a Tiempo         </t>
  </si>
  <si>
    <t>Eficiencia Comercial</t>
  </si>
  <si>
    <t>Volumen Cobrado al Sector Público                  M3</t>
  </si>
  <si>
    <t xml:space="preserve">Volumen Cobrado de Rezago         </t>
  </si>
  <si>
    <t>Eficiencia Física</t>
  </si>
  <si>
    <t>Volumen Entregado No Facturado (Pipas, POI, Etc.)</t>
  </si>
  <si>
    <t>Volumen Facturado al Sector Público      M3</t>
  </si>
  <si>
    <t xml:space="preserve">Volumen Producido (Alumbrado)         </t>
  </si>
  <si>
    <t>CONCEPTO</t>
  </si>
  <si>
    <t>UNIDAD</t>
  </si>
  <si>
    <t>INDICADORES MENSUALES JMAS  2023</t>
  </si>
  <si>
    <t>Subtotal Empleados Activos 2023</t>
  </si>
  <si>
    <t xml:space="preserve">Al cierre del mes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</si>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</sst>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326">
    <xf numFmtId="0" fontId="0" fillId="0" borderId="0" xfId="0"/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 wrapText="1"/>
    </xf>
    <xf numFmtId="3" fontId="0" fillId="2" borderId="3" xfId="0" applyNumberFormat="1" applyFill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3" fontId="4" fillId="4" borderId="5" xfId="3" applyNumberFormat="1" applyFont="1" applyFill="1" applyBorder="1" applyAlignment="1">
      <alignment vertical="center"/>
    </xf>
    <xf numFmtId="3" fontId="0" fillId="4" borderId="5" xfId="3" applyNumberFormat="1" applyFont="1" applyFill="1" applyBorder="1" applyAlignment="1">
      <alignment vertical="center"/>
    </xf>
    <xf numFmtId="3" fontId="0" fillId="4" borderId="4" xfId="3" applyNumberFormat="1" applyFont="1" applyFill="1" applyBorder="1" applyAlignment="1">
      <alignment vertical="center"/>
    </xf>
    <xf numFmtId="9" fontId="0" fillId="0" borderId="5" xfId="2" applyFont="1" applyBorder="1" applyAlignment="1">
      <alignment vertical="center"/>
    </xf>
    <xf numFmtId="3" fontId="0" fillId="5" borderId="5" xfId="0" applyNumberFormat="1" applyFill="1" applyBorder="1" applyAlignment="1">
      <alignment vertical="center"/>
    </xf>
    <xf numFmtId="3" fontId="0" fillId="5" borderId="7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5" borderId="3" xfId="0" applyNumberFormat="1" applyFill="1" applyBorder="1" applyAlignment="1">
      <alignment vertical="center"/>
    </xf>
    <xf numFmtId="3" fontId="0" fillId="5" borderId="4" xfId="0" applyNumberForma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3" fontId="0" fillId="5" borderId="5" xfId="3" applyNumberFormat="1" applyFont="1" applyFill="1" applyBorder="1" applyAlignment="1">
      <alignment vertical="center"/>
    </xf>
    <xf numFmtId="165" fontId="3" fillId="5" borderId="8" xfId="3" applyNumberFormat="1" applyFont="1" applyFill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165" fontId="0" fillId="0" borderId="5" xfId="3" applyNumberFormat="1" applyFont="1" applyBorder="1" applyAlignment="1">
      <alignment vertical="center"/>
    </xf>
    <xf numFmtId="165" fontId="0" fillId="0" borderId="7" xfId="3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vertical="center" textRotation="255"/>
    </xf>
    <xf numFmtId="3" fontId="0" fillId="3" borderId="5" xfId="3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9" fontId="0" fillId="6" borderId="2" xfId="2" applyFont="1" applyFill="1" applyBorder="1" applyAlignment="1">
      <alignment vertical="center"/>
    </xf>
    <xf numFmtId="9" fontId="0" fillId="6" borderId="1" xfId="2" applyFont="1" applyFill="1" applyBorder="1" applyAlignment="1">
      <alignment vertical="center"/>
    </xf>
    <xf numFmtId="0" fontId="7" fillId="6" borderId="6" xfId="0" applyFont="1" applyFill="1" applyBorder="1" applyAlignment="1">
      <alignment vertical="center" wrapText="1"/>
    </xf>
    <xf numFmtId="166" fontId="0" fillId="7" borderId="5" xfId="3" applyNumberFormat="1" applyFont="1" applyFill="1" applyBorder="1" applyAlignment="1">
      <alignment vertical="center"/>
    </xf>
    <xf numFmtId="0" fontId="3" fillId="7" borderId="0" xfId="0" applyFont="1" applyFill="1" applyAlignment="1">
      <alignment vertical="center" wrapText="1"/>
    </xf>
    <xf numFmtId="0" fontId="0" fillId="6" borderId="6" xfId="0" applyFill="1" applyBorder="1" applyAlignment="1">
      <alignment vertical="center" wrapText="1"/>
    </xf>
    <xf numFmtId="165" fontId="0" fillId="0" borderId="10" xfId="3" applyNumberFormat="1" applyFont="1" applyBorder="1" applyAlignment="1">
      <alignment vertical="center"/>
    </xf>
    <xf numFmtId="0" fontId="7" fillId="7" borderId="0" xfId="0" applyFont="1" applyFill="1" applyAlignment="1">
      <alignment vertical="center" wrapText="1"/>
    </xf>
    <xf numFmtId="166" fontId="0" fillId="6" borderId="5" xfId="3" applyNumberFormat="1" applyFont="1" applyFill="1" applyBorder="1" applyAlignment="1">
      <alignment vertical="center"/>
    </xf>
    <xf numFmtId="0" fontId="3" fillId="6" borderId="0" xfId="0" applyFont="1" applyFill="1" applyAlignment="1">
      <alignment vertical="top" wrapText="1"/>
    </xf>
    <xf numFmtId="0" fontId="0" fillId="6" borderId="11" xfId="0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9" fontId="0" fillId="6" borderId="5" xfId="2" applyFont="1" applyFill="1" applyBorder="1" applyAlignment="1">
      <alignment vertical="center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vertical="center"/>
    </xf>
    <xf numFmtId="0" fontId="7" fillId="0" borderId="0" xfId="0" applyFont="1" applyAlignment="1">
      <alignment vertical="center"/>
    </xf>
    <xf numFmtId="3" fontId="8" fillId="6" borderId="5" xfId="0" applyNumberFormat="1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3" fontId="0" fillId="6" borderId="5" xfId="0" applyNumberForma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9" fontId="8" fillId="4" borderId="4" xfId="2" applyFont="1" applyFill="1" applyBorder="1" applyAlignment="1">
      <alignment vertical="center"/>
    </xf>
    <xf numFmtId="0" fontId="8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3" borderId="5" xfId="0" applyNumberForma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167" fontId="0" fillId="7" borderId="2" xfId="0" applyNumberFormat="1" applyFill="1" applyBorder="1" applyAlignment="1">
      <alignment vertical="center"/>
    </xf>
    <xf numFmtId="0" fontId="3" fillId="7" borderId="6" xfId="0" applyFont="1" applyFill="1" applyBorder="1" applyAlignment="1">
      <alignment vertical="center" wrapText="1"/>
    </xf>
    <xf numFmtId="4" fontId="0" fillId="5" borderId="5" xfId="0" applyNumberFormat="1" applyFill="1" applyBorder="1" applyAlignment="1">
      <alignment vertical="center"/>
    </xf>
    <xf numFmtId="0" fontId="2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2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2" fontId="0" fillId="5" borderId="5" xfId="0" applyNumberFormat="1" applyFill="1" applyBorder="1" applyAlignment="1">
      <alignment vertical="center"/>
    </xf>
    <xf numFmtId="0" fontId="0" fillId="5" borderId="8" xfId="0" applyFill="1" applyBorder="1" applyAlignment="1">
      <alignment vertical="center" wrapText="1"/>
    </xf>
    <xf numFmtId="164" fontId="0" fillId="5" borderId="7" xfId="0" applyNumberFormat="1" applyFill="1" applyBorder="1" applyAlignment="1">
      <alignment vertical="center"/>
    </xf>
    <xf numFmtId="0" fontId="7" fillId="5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9" fontId="2" fillId="4" borderId="13" xfId="2" applyFont="1" applyFill="1" applyBorder="1" applyAlignment="1">
      <alignment vertical="center"/>
    </xf>
    <xf numFmtId="9" fontId="2" fillId="4" borderId="14" xfId="2" applyFont="1" applyFill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9" fontId="2" fillId="7" borderId="7" xfId="2" applyFont="1" applyFill="1" applyBorder="1" applyAlignment="1">
      <alignment vertical="center"/>
    </xf>
    <xf numFmtId="9" fontId="2" fillId="7" borderId="5" xfId="2" applyFont="1" applyFill="1" applyBorder="1" applyAlignment="1">
      <alignment vertical="center"/>
    </xf>
    <xf numFmtId="0" fontId="2" fillId="7" borderId="7" xfId="0" applyFont="1" applyFill="1" applyBorder="1" applyAlignment="1">
      <alignment vertical="center" wrapText="1"/>
    </xf>
    <xf numFmtId="164" fontId="12" fillId="0" borderId="15" xfId="6" applyNumberFormat="1" applyFont="1" applyFill="1" applyBorder="1" applyAlignment="1">
      <alignment horizontal="center" vertical="center"/>
    </xf>
    <xf numFmtId="9" fontId="2" fillId="4" borderId="3" xfId="2" applyFont="1" applyFill="1" applyBorder="1" applyAlignment="1">
      <alignment vertical="center"/>
    </xf>
    <xf numFmtId="9" fontId="2" fillId="4" borderId="4" xfId="2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3" fontId="0" fillId="6" borderId="2" xfId="0" applyNumberForma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164" fontId="0" fillId="8" borderId="10" xfId="6" applyNumberFormat="1" applyFont="1" applyFill="1" applyBorder="1" applyAlignment="1">
      <alignment vertical="center"/>
    </xf>
    <xf numFmtId="9" fontId="0" fillId="6" borderId="7" xfId="2" applyFont="1" applyFill="1" applyBorder="1" applyAlignment="1">
      <alignment vertical="center"/>
    </xf>
    <xf numFmtId="10" fontId="0" fillId="6" borderId="7" xfId="2" applyNumberFormat="1" applyFont="1" applyFill="1" applyBorder="1" applyAlignment="1">
      <alignment vertical="center"/>
    </xf>
    <xf numFmtId="0" fontId="0" fillId="6" borderId="5" xfId="0" applyFill="1" applyBorder="1" applyAlignment="1">
      <alignment vertical="center" wrapText="1"/>
    </xf>
    <xf numFmtId="164" fontId="0" fillId="9" borderId="16" xfId="0" applyNumberFormat="1" applyFill="1" applyBorder="1" applyAlignment="1">
      <alignment vertical="center"/>
    </xf>
    <xf numFmtId="9" fontId="0" fillId="0" borderId="7" xfId="2" applyFont="1" applyBorder="1" applyAlignment="1">
      <alignment vertical="center"/>
    </xf>
    <xf numFmtId="10" fontId="0" fillId="0" borderId="7" xfId="2" applyNumberFormat="1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5" fontId="0" fillId="6" borderId="5" xfId="3" applyNumberFormat="1" applyFont="1" applyFill="1" applyBorder="1" applyAlignment="1">
      <alignment vertical="center"/>
    </xf>
    <xf numFmtId="165" fontId="0" fillId="6" borderId="7" xfId="3" applyNumberFormat="1" applyFont="1" applyFill="1" applyBorder="1" applyAlignment="1">
      <alignment vertical="center"/>
    </xf>
    <xf numFmtId="165" fontId="0" fillId="3" borderId="7" xfId="3" applyNumberFormat="1" applyFont="1" applyFill="1" applyBorder="1"/>
    <xf numFmtId="0" fontId="7" fillId="6" borderId="5" xfId="0" applyFont="1" applyFill="1" applyBorder="1" applyAlignment="1">
      <alignment vertical="center" wrapText="1"/>
    </xf>
    <xf numFmtId="164" fontId="0" fillId="0" borderId="15" xfId="6" applyNumberFormat="1" applyFont="1" applyFill="1" applyBorder="1" applyAlignment="1">
      <alignment horizontal="center" vertical="center"/>
    </xf>
    <xf numFmtId="165" fontId="12" fillId="0" borderId="15" xfId="6" applyNumberFormat="1" applyFont="1" applyFill="1" applyBorder="1" applyAlignment="1">
      <alignment horizontal="center" vertical="center"/>
    </xf>
    <xf numFmtId="165" fontId="0" fillId="0" borderId="4" xfId="3" applyNumberFormat="1" applyFont="1" applyBorder="1"/>
    <xf numFmtId="0" fontId="7" fillId="0" borderId="4" xfId="0" applyFont="1" applyBorder="1" applyAlignment="1">
      <alignment vertical="center" wrapText="1"/>
    </xf>
    <xf numFmtId="164" fontId="0" fillId="10" borderId="15" xfId="6" applyNumberFormat="1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4" fontId="0" fillId="6" borderId="16" xfId="0" applyNumberFormat="1" applyFill="1" applyBorder="1" applyAlignment="1">
      <alignment vertical="center"/>
    </xf>
    <xf numFmtId="164" fontId="0" fillId="6" borderId="16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164" fontId="0" fillId="2" borderId="3" xfId="6" applyNumberFormat="1" applyFont="1" applyFill="1" applyBorder="1" applyAlignment="1">
      <alignment vertical="center"/>
    </xf>
    <xf numFmtId="9" fontId="0" fillId="2" borderId="5" xfId="2" applyFont="1" applyFill="1" applyBorder="1" applyAlignment="1">
      <alignment vertical="center"/>
    </xf>
    <xf numFmtId="9" fontId="0" fillId="2" borderId="7" xfId="2" applyFont="1" applyFill="1" applyBorder="1" applyAlignment="1">
      <alignment vertical="center"/>
    </xf>
    <xf numFmtId="10" fontId="0" fillId="2" borderId="0" xfId="2" applyNumberFormat="1" applyFont="1" applyFill="1" applyBorder="1" applyAlignment="1">
      <alignment vertical="center"/>
    </xf>
    <xf numFmtId="10" fontId="0" fillId="2" borderId="7" xfId="2" applyNumberFormat="1" applyFont="1" applyFill="1" applyBorder="1" applyAlignment="1">
      <alignment vertical="center"/>
    </xf>
    <xf numFmtId="10" fontId="0" fillId="2" borderId="5" xfId="2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10" fontId="0" fillId="0" borderId="0" xfId="2" applyNumberFormat="1" applyFont="1" applyBorder="1" applyAlignment="1">
      <alignment vertical="center"/>
    </xf>
    <xf numFmtId="10" fontId="0" fillId="0" borderId="5" xfId="2" applyNumberFormat="1" applyFont="1" applyBorder="1" applyAlignment="1">
      <alignment vertical="center"/>
    </xf>
    <xf numFmtId="4" fontId="13" fillId="0" borderId="0" xfId="7" applyNumberFormat="1" applyFont="1" applyFill="1" applyBorder="1" applyAlignment="1">
      <alignment horizontal="left" vertical="center" wrapText="1"/>
    </xf>
    <xf numFmtId="3" fontId="0" fillId="2" borderId="5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0" fontId="7" fillId="2" borderId="5" xfId="0" applyFont="1" applyFill="1" applyBorder="1" applyAlignment="1">
      <alignment vertical="center" wrapText="1"/>
    </xf>
    <xf numFmtId="3" fontId="0" fillId="3" borderId="7" xfId="0" applyNumberForma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9" fontId="0" fillId="3" borderId="5" xfId="2" applyFont="1" applyFill="1" applyBorder="1" applyAlignment="1">
      <alignment vertical="center"/>
    </xf>
    <xf numFmtId="9" fontId="0" fillId="3" borderId="7" xfId="2" applyFont="1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165" fontId="0" fillId="3" borderId="5" xfId="3" applyNumberFormat="1" applyFont="1" applyFill="1" applyBorder="1" applyAlignment="1">
      <alignment vertical="center"/>
    </xf>
    <xf numFmtId="165" fontId="0" fillId="3" borderId="7" xfId="3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3" fontId="0" fillId="0" borderId="4" xfId="0" applyNumberFormat="1" applyBorder="1"/>
    <xf numFmtId="3" fontId="0" fillId="5" borderId="2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0" fontId="0" fillId="5" borderId="6" xfId="0" applyFill="1" applyBorder="1" applyAlignment="1">
      <alignment vertical="center" wrapText="1"/>
    </xf>
    <xf numFmtId="9" fontId="0" fillId="5" borderId="5" xfId="2" applyFont="1" applyFill="1" applyBorder="1" applyAlignment="1">
      <alignment vertical="center"/>
    </xf>
    <xf numFmtId="9" fontId="0" fillId="5" borderId="7" xfId="2" applyFont="1" applyFill="1" applyBorder="1" applyAlignment="1">
      <alignment vertical="center"/>
    </xf>
    <xf numFmtId="10" fontId="0" fillId="5" borderId="5" xfId="2" applyNumberFormat="1" applyFont="1" applyFill="1" applyBorder="1" applyAlignment="1">
      <alignment vertical="center"/>
    </xf>
    <xf numFmtId="164" fontId="0" fillId="5" borderId="5" xfId="0" applyNumberFormat="1" applyFill="1" applyBorder="1" applyAlignment="1">
      <alignment vertical="center"/>
    </xf>
    <xf numFmtId="3" fontId="0" fillId="5" borderId="7" xfId="0" applyNumberFormat="1" applyFill="1" applyBorder="1"/>
    <xf numFmtId="3" fontId="0" fillId="5" borderId="5" xfId="0" applyNumberFormat="1" applyFill="1" applyBorder="1"/>
    <xf numFmtId="0" fontId="7" fillId="0" borderId="8" xfId="0" applyFont="1" applyBorder="1" applyAlignment="1">
      <alignment vertical="center" wrapText="1"/>
    </xf>
    <xf numFmtId="3" fontId="0" fillId="6" borderId="0" xfId="0" applyNumberFormat="1" applyFill="1" applyAlignment="1">
      <alignment vertical="center"/>
    </xf>
    <xf numFmtId="3" fontId="0" fillId="6" borderId="7" xfId="0" applyNumberFormat="1" applyFill="1" applyBorder="1" applyAlignment="1">
      <alignment vertical="center"/>
    </xf>
    <xf numFmtId="10" fontId="0" fillId="6" borderId="0" xfId="2" applyNumberFormat="1" applyFont="1" applyFill="1" applyBorder="1" applyAlignment="1">
      <alignment vertical="center"/>
    </xf>
    <xf numFmtId="0" fontId="0" fillId="6" borderId="8" xfId="0" applyFill="1" applyBorder="1" applyAlignment="1">
      <alignment vertical="center" wrapText="1"/>
    </xf>
    <xf numFmtId="165" fontId="0" fillId="6" borderId="0" xfId="3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165" fontId="0" fillId="2" borderId="0" xfId="0" applyNumberFormat="1" applyFill="1" applyAlignment="1">
      <alignment vertical="center"/>
    </xf>
    <xf numFmtId="3" fontId="0" fillId="2" borderId="7" xfId="0" applyNumberFormat="1" applyFill="1" applyBorder="1"/>
    <xf numFmtId="3" fontId="0" fillId="2" borderId="5" xfId="0" applyNumberFormat="1" applyFill="1" applyBorder="1"/>
    <xf numFmtId="0" fontId="7" fillId="2" borderId="8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10" fontId="0" fillId="3" borderId="7" xfId="2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 wrapText="1"/>
    </xf>
    <xf numFmtId="165" fontId="0" fillId="3" borderId="7" xfId="0" applyNumberForma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66" fontId="0" fillId="0" borderId="0" xfId="3" applyNumberFormat="1" applyFont="1" applyAlignment="1">
      <alignment vertical="center"/>
    </xf>
    <xf numFmtId="166" fontId="5" fillId="4" borderId="5" xfId="3" applyNumberFormat="1" applyFont="1" applyFill="1" applyBorder="1"/>
    <xf numFmtId="166" fontId="5" fillId="4" borderId="8" xfId="3" applyNumberFormat="1" applyFont="1" applyFill="1" applyBorder="1"/>
    <xf numFmtId="0" fontId="7" fillId="4" borderId="8" xfId="0" applyFont="1" applyFill="1" applyBorder="1" applyAlignment="1">
      <alignment vertical="center" wrapText="1"/>
    </xf>
    <xf numFmtId="166" fontId="5" fillId="12" borderId="5" xfId="3" applyNumberFormat="1" applyFont="1" applyFill="1" applyBorder="1"/>
    <xf numFmtId="0" fontId="2" fillId="4" borderId="8" xfId="0" applyFont="1" applyFill="1" applyBorder="1"/>
    <xf numFmtId="166" fontId="5" fillId="0" borderId="5" xfId="3" applyNumberFormat="1" applyFont="1" applyFill="1" applyBorder="1"/>
    <xf numFmtId="166" fontId="5" fillId="0" borderId="8" xfId="3" applyNumberFormat="1" applyFont="1" applyFill="1" applyBorder="1"/>
    <xf numFmtId="0" fontId="2" fillId="11" borderId="8" xfId="0" applyFont="1" applyFill="1" applyBorder="1"/>
    <xf numFmtId="166" fontId="5" fillId="0" borderId="4" xfId="3" applyNumberFormat="1" applyFont="1" applyFill="1" applyBorder="1"/>
    <xf numFmtId="0" fontId="2" fillId="11" borderId="9" xfId="0" applyFont="1" applyFill="1" applyBorder="1"/>
    <xf numFmtId="166" fontId="5" fillId="4" borderId="5" xfId="8" applyNumberFormat="1" applyFont="1" applyFill="1" applyBorder="1"/>
    <xf numFmtId="166" fontId="5" fillId="4" borderId="5" xfId="9" applyNumberFormat="1" applyFont="1" applyFill="1" applyBorder="1"/>
    <xf numFmtId="166" fontId="5" fillId="4" borderId="5" xfId="10" applyNumberFormat="1" applyFont="1" applyFill="1" applyBorder="1"/>
    <xf numFmtId="0" fontId="7" fillId="11" borderId="0" xfId="0" applyFont="1" applyFill="1"/>
    <xf numFmtId="166" fontId="5" fillId="2" borderId="5" xfId="3" applyNumberFormat="1" applyFont="1" applyFill="1" applyBorder="1"/>
    <xf numFmtId="166" fontId="5" fillId="2" borderId="5" xfId="8" applyNumberFormat="1" applyFont="1" applyFill="1" applyBorder="1"/>
    <xf numFmtId="166" fontId="5" fillId="2" borderId="5" xfId="9" applyNumberFormat="1" applyFont="1" applyFill="1" applyBorder="1"/>
    <xf numFmtId="166" fontId="5" fillId="2" borderId="5" xfId="10" applyNumberFormat="1" applyFont="1" applyFill="1" applyBorder="1"/>
    <xf numFmtId="0" fontId="7" fillId="2" borderId="0" xfId="0" applyFont="1" applyFill="1"/>
    <xf numFmtId="166" fontId="5" fillId="2" borderId="4" xfId="3" applyNumberFormat="1" applyFont="1" applyFill="1" applyBorder="1"/>
    <xf numFmtId="166" fontId="5" fillId="2" borderId="4" xfId="8" applyNumberFormat="1" applyFont="1" applyFill="1" applyBorder="1"/>
    <xf numFmtId="166" fontId="5" fillId="2" borderId="4" xfId="9" applyNumberFormat="1" applyFont="1" applyFill="1" applyBorder="1"/>
    <xf numFmtId="166" fontId="5" fillId="2" borderId="4" xfId="10" applyNumberFormat="1" applyFont="1" applyFill="1" applyBorder="1"/>
    <xf numFmtId="0" fontId="7" fillId="2" borderId="12" xfId="0" applyFont="1" applyFill="1" applyBorder="1"/>
    <xf numFmtId="0" fontId="3" fillId="13" borderId="20" xfId="0" applyFont="1" applyFill="1" applyBorder="1" applyAlignment="1">
      <alignment vertical="center" wrapText="1"/>
    </xf>
    <xf numFmtId="0" fontId="3" fillId="13" borderId="23" xfId="0" applyFont="1" applyFill="1" applyBorder="1" applyAlignment="1">
      <alignment vertical="center" wrapText="1"/>
    </xf>
    <xf numFmtId="165" fontId="2" fillId="13" borderId="19" xfId="3" applyNumberFormat="1" applyFont="1" applyFill="1" applyBorder="1" applyAlignment="1">
      <alignment vertical="center"/>
    </xf>
    <xf numFmtId="165" fontId="2" fillId="13" borderId="21" xfId="3" applyNumberFormat="1" applyFont="1" applyFill="1" applyBorder="1" applyAlignment="1">
      <alignment vertical="center"/>
    </xf>
    <xf numFmtId="165" fontId="2" fillId="13" borderId="5" xfId="3" applyNumberFormat="1" applyFont="1" applyFill="1" applyBorder="1" applyAlignment="1">
      <alignment vertical="center"/>
    </xf>
    <xf numFmtId="0" fontId="3" fillId="13" borderId="8" xfId="0" applyFont="1" applyFill="1" applyBorder="1" applyAlignment="1">
      <alignment vertical="center" wrapText="1"/>
    </xf>
    <xf numFmtId="165" fontId="7" fillId="14" borderId="24" xfId="3" applyNumberFormat="1" applyFont="1" applyFill="1" applyBorder="1" applyAlignment="1">
      <alignment vertical="center" wrapText="1"/>
    </xf>
    <xf numFmtId="0" fontId="7" fillId="14" borderId="24" xfId="0" applyFont="1" applyFill="1" applyBorder="1" applyAlignment="1">
      <alignment horizontal="center" vertical="center" wrapText="1"/>
    </xf>
    <xf numFmtId="9" fontId="2" fillId="4" borderId="2" xfId="2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9" fontId="2" fillId="0" borderId="5" xfId="2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10" fontId="0" fillId="5" borderId="7" xfId="2" applyNumberFormat="1" applyFont="1" applyFill="1" applyBorder="1" applyAlignment="1">
      <alignment vertical="center"/>
    </xf>
    <xf numFmtId="9" fontId="0" fillId="0" borderId="7" xfId="2" applyFont="1" applyFill="1" applyBorder="1" applyAlignment="1">
      <alignment vertical="center"/>
    </xf>
    <xf numFmtId="3" fontId="0" fillId="3" borderId="5" xfId="0" applyNumberFormat="1" applyFill="1" applyBorder="1"/>
    <xf numFmtId="0" fontId="3" fillId="0" borderId="9" xfId="0" applyFont="1" applyBorder="1" applyAlignment="1">
      <alignment vertical="center" wrapText="1"/>
    </xf>
    <xf numFmtId="9" fontId="5" fillId="4" borderId="2" xfId="2" applyFont="1" applyFill="1" applyBorder="1" applyAlignment="1">
      <alignment vertical="center"/>
    </xf>
    <xf numFmtId="9" fontId="5" fillId="4" borderId="1" xfId="2" applyFont="1" applyFill="1" applyBorder="1" applyAlignment="1">
      <alignment vertical="center"/>
    </xf>
    <xf numFmtId="0" fontId="16" fillId="4" borderId="8" xfId="0" applyFont="1" applyFill="1" applyBorder="1" applyAlignment="1">
      <alignment vertical="center" wrapText="1"/>
    </xf>
    <xf numFmtId="9" fontId="5" fillId="0" borderId="5" xfId="2" applyFont="1" applyBorder="1" applyAlignment="1">
      <alignment vertical="center"/>
    </xf>
    <xf numFmtId="9" fontId="5" fillId="0" borderId="7" xfId="2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9" fontId="5" fillId="4" borderId="5" xfId="2" applyFont="1" applyFill="1" applyBorder="1" applyAlignment="1">
      <alignment vertical="center"/>
    </xf>
    <xf numFmtId="165" fontId="1" fillId="7" borderId="2" xfId="3" applyNumberFormat="1" applyFont="1" applyFill="1" applyBorder="1" applyAlignment="1">
      <alignment vertical="center"/>
    </xf>
    <xf numFmtId="165" fontId="1" fillId="7" borderId="6" xfId="3" applyNumberFormat="1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165" fontId="2" fillId="5" borderId="5" xfId="3" applyNumberFormat="1" applyFont="1" applyFill="1" applyBorder="1" applyAlignment="1">
      <alignment vertical="center"/>
    </xf>
    <xf numFmtId="165" fontId="2" fillId="5" borderId="8" xfId="3" applyNumberFormat="1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9" fontId="0" fillId="7" borderId="5" xfId="2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165" fontId="1" fillId="7" borderId="5" xfId="3" applyNumberFormat="1" applyFont="1" applyFill="1" applyBorder="1" applyAlignment="1">
      <alignment vertical="center"/>
    </xf>
    <xf numFmtId="165" fontId="1" fillId="7" borderId="8" xfId="3" applyNumberFormat="1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165" fontId="1" fillId="5" borderId="4" xfId="3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5" fontId="1" fillId="5" borderId="5" xfId="3" applyNumberFormat="1" applyFont="1" applyFill="1" applyBorder="1" applyAlignment="1">
      <alignment vertical="center"/>
    </xf>
    <xf numFmtId="165" fontId="1" fillId="5" borderId="8" xfId="3" applyNumberFormat="1" applyFont="1" applyFill="1" applyBorder="1" applyAlignment="1">
      <alignment vertical="center"/>
    </xf>
    <xf numFmtId="168" fontId="0" fillId="7" borderId="5" xfId="2" applyNumberFormat="1" applyFont="1" applyFill="1" applyBorder="1" applyAlignment="1">
      <alignment vertical="center"/>
    </xf>
    <xf numFmtId="168" fontId="0" fillId="5" borderId="5" xfId="2" applyNumberFormat="1" applyFont="1" applyFill="1" applyBorder="1" applyAlignment="1">
      <alignment vertical="center"/>
    </xf>
    <xf numFmtId="165" fontId="0" fillId="5" borderId="4" xfId="0" applyNumberForma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165" fontId="1" fillId="0" borderId="5" xfId="3" applyNumberFormat="1" applyFont="1" applyFill="1" applyBorder="1" applyAlignment="1">
      <alignment vertical="center"/>
    </xf>
    <xf numFmtId="0" fontId="16" fillId="4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9" fontId="5" fillId="4" borderId="4" xfId="2" applyFont="1" applyFill="1" applyBorder="1" applyAlignment="1">
      <alignment vertical="center"/>
    </xf>
    <xf numFmtId="9" fontId="5" fillId="4" borderId="3" xfId="2" applyFont="1" applyFill="1" applyBorder="1" applyAlignment="1">
      <alignment vertical="center"/>
    </xf>
    <xf numFmtId="165" fontId="0" fillId="0" borderId="5" xfId="1" applyNumberFormat="1" applyFont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0" fontId="17" fillId="6" borderId="2" xfId="0" applyFont="1" applyFill="1" applyBorder="1" applyAlignment="1">
      <alignment vertical="center" wrapText="1"/>
    </xf>
    <xf numFmtId="165" fontId="0" fillId="0" borderId="4" xfId="3" applyNumberFormat="1" applyFont="1" applyBorder="1" applyAlignment="1">
      <alignment vertical="center"/>
    </xf>
    <xf numFmtId="165" fontId="0" fillId="6" borderId="7" xfId="0" applyNumberFormat="1" applyFill="1" applyBorder="1" applyAlignment="1">
      <alignment vertical="center"/>
    </xf>
    <xf numFmtId="3" fontId="0" fillId="3" borderId="7" xfId="0" applyNumberFormat="1" applyFill="1" applyBorder="1"/>
    <xf numFmtId="0" fontId="17" fillId="2" borderId="2" xfId="0" applyFont="1" applyFill="1" applyBorder="1" applyAlignment="1">
      <alignment vertical="center" wrapText="1"/>
    </xf>
    <xf numFmtId="165" fontId="0" fillId="0" borderId="5" xfId="3" applyNumberFormat="1" applyFont="1" applyFill="1" applyBorder="1" applyAlignment="1">
      <alignment vertical="center"/>
    </xf>
    <xf numFmtId="165" fontId="0" fillId="0" borderId="7" xfId="3" applyNumberFormat="1" applyFont="1" applyFill="1" applyBorder="1" applyAlignment="1">
      <alignment vertical="center"/>
    </xf>
    <xf numFmtId="165" fontId="0" fillId="2" borderId="7" xfId="0" applyNumberForma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15" borderId="0" xfId="0" applyFill="1" applyAlignment="1">
      <alignment vertical="center"/>
    </xf>
    <xf numFmtId="3" fontId="0" fillId="5" borderId="24" xfId="3" applyNumberFormat="1" applyFont="1" applyFill="1" applyBorder="1" applyAlignment="1">
      <alignment vertical="center"/>
    </xf>
    <xf numFmtId="3" fontId="0" fillId="5" borderId="19" xfId="3" applyNumberFormat="1" applyFont="1" applyFill="1" applyBorder="1" applyAlignment="1">
      <alignment vertical="center"/>
    </xf>
    <xf numFmtId="3" fontId="0" fillId="5" borderId="28" xfId="3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5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center" wrapText="1"/>
    </xf>
    <xf numFmtId="165" fontId="3" fillId="5" borderId="20" xfId="3" applyNumberFormat="1" applyFont="1" applyFill="1" applyBorder="1" applyAlignment="1">
      <alignment vertical="center" wrapText="1"/>
    </xf>
    <xf numFmtId="3" fontId="0" fillId="3" borderId="4" xfId="3" applyNumberFormat="1" applyFont="1" applyFill="1" applyBorder="1" applyAlignment="1">
      <alignment vertical="center"/>
    </xf>
    <xf numFmtId="166" fontId="4" fillId="2" borderId="5" xfId="3" applyNumberFormat="1" applyFont="1" applyFill="1" applyBorder="1"/>
    <xf numFmtId="165" fontId="2" fillId="13" borderId="22" xfId="3" applyNumberFormat="1" applyFont="1" applyFill="1" applyBorder="1" applyAlignment="1">
      <alignment vertical="center"/>
    </xf>
    <xf numFmtId="0" fontId="17" fillId="0" borderId="0" xfId="0" applyFont="1" applyProtection="1">
      <protection locked="0"/>
    </xf>
    <xf numFmtId="3" fontId="17" fillId="0" borderId="0" xfId="0" applyNumberFormat="1" applyFont="1" applyProtection="1">
      <protection locked="0"/>
    </xf>
    <xf numFmtId="0" fontId="19" fillId="0" borderId="0" xfId="11" applyFont="1" applyAlignment="1" applyProtection="1">
      <alignment horizontal="left" vertical="top" indent="1"/>
      <protection locked="0"/>
    </xf>
    <xf numFmtId="0" fontId="1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6" fillId="0" borderId="7" xfId="4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165" fontId="2" fillId="13" borderId="22" xfId="3" applyNumberFormat="1" applyFont="1" applyFill="1" applyBorder="1" applyAlignment="1">
      <alignment horizontal="center" vertical="center"/>
    </xf>
    <xf numFmtId="165" fontId="2" fillId="13" borderId="19" xfId="3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2">
    <cellStyle name="Hipervínculo" xfId="4" builtinId="8"/>
    <cellStyle name="Millares" xfId="1" builtinId="3"/>
    <cellStyle name="Millares 130" xfId="3" xr:uid="{D215E5ED-5126-4FB1-A7F0-D52DFF356719}"/>
    <cellStyle name="Millares 25" xfId="10" xr:uid="{699E8DAC-CDFD-4C68-AE16-820931BAE9ED}"/>
    <cellStyle name="Millares 26" xfId="9" xr:uid="{973D3BB5-E94B-407B-950C-8835F7412378}"/>
    <cellStyle name="Millares 27" xfId="8" xr:uid="{3F55A5A9-BFEF-41D6-BE8C-96BC31C8DBF7}"/>
    <cellStyle name="Moneda [0] 2 2" xfId="7" xr:uid="{E33FC161-D81C-4DE9-A58F-B6843EA6B056}"/>
    <cellStyle name="Moneda 109" xfId="6" xr:uid="{6909B928-C874-4AE0-A056-BAC47E6EDB5E}"/>
    <cellStyle name="Normal" xfId="0" builtinId="0"/>
    <cellStyle name="Normal 2" xfId="11" xr:uid="{E93F497F-4BCD-4C85-AEBD-64FC50EFB8F4}"/>
    <cellStyle name="Normal 4" xfId="5" xr:uid="{59ADB6D1-AFFB-4706-8C55-E21DFE4B6A4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203</xdr:row>
      <xdr:rowOff>163045</xdr:rowOff>
    </xdr:from>
    <xdr:to>
      <xdr:col>2</xdr:col>
      <xdr:colOff>1909258</xdr:colOff>
      <xdr:row>207</xdr:row>
      <xdr:rowOff>56029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54554F-FF8F-4974-AAAE-2282EF8F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5524457"/>
          <a:ext cx="2620832" cy="6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838200</xdr:colOff>
      <xdr:row>203</xdr:row>
      <xdr:rowOff>163045</xdr:rowOff>
    </xdr:from>
    <xdr:to>
      <xdr:col>7</xdr:col>
      <xdr:colOff>186156</xdr:colOff>
      <xdr:row>208</xdr:row>
      <xdr:rowOff>70213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B04EEC-36CF-4637-9A8C-1106A2F0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8141" y="45524457"/>
          <a:ext cx="2620074" cy="859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resa%20Cruz\AppData\Local\Microsoft\Windows\INetCache\Content.Outlook\I81S2EJ0\Documents%20and%20Settings\Gabriel%20Soto%20Rabago\Mis%20documentos\DFK\FORMATOS%20AUDITORIA%20DFK\ANALITIC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Gloria%20de%20las%20Casas\Archivos%20de%20Clientes\Centro%20Hidromec&#225;nico\2007\Declaraci&#243;n%20presentada\CHM%20Dec.%20Anual%20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Archivos%20Clientes\1%20Centro%20Hidro%20Mec&#225;nico\2013\Auditor&#237;a\C&#225;lculos%20finales\archivos%20finales\FF-1(6)%20P&#233;rdidas%20Fiscales%20ejercicios%20anterior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laurag\AppData\Local\Microsoft\Windows\Temporary%20Internet%20Files\Content.Outlook\3SS1KXPQ\INFORMATIVA%20DE%20SUELDOS%202013%20PARA%20REVIS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Documents%20and%20Settings\pgutierrez\Configuraci&#243;n%20local\Archivos%20temporales%20de%20Internet\Content.Outlook\RY3CHQDQ\R_0811_1%20para%20proyeccion%20365%20dia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a%20Mari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gquero\AppData\Local\Microsoft\Windows\Temporary%20Internet%20Files\Content.Outlook\YHI918T1\FLOTILLA%20JUN-14%20JUN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uditoria\fiscales\2010\39.-Super%20Ferretera\FF%20-%20ISR,%20IETU%20Y%20PTU\SFC_IETU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Auditorias%202009\Golden%20Trump%20Resources,%20S.A.%20de%20C.V\Aud.%20Activo\W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dfk-l21\AppData\Local\Microsoft\Windows\Temporary%20Internet%20Files\Content.Outlook\XPA03S2B\MINPRO%20CNG%202013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WAFN12P.XL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EMPRESAS\MACO\EXCEL\ESMAC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resa%20Cruz\AppData\Local\Microsoft\Windows\INetCache\Content.Outlook\I81S2EJ0\Documents%20and%20Settings\invitado1\Mis%20documentos\AUDITORIAS-2004\RICARDO-04\FACAL-04\B10-AUD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ezertuche\Documents\2013\DISE&#209;OS%20Y%20CONSTRUCCIONES%20CIVILES%202013\Preliminar\C\dfk-a10\Escritorio\MARCO\09\TBGas\2009\Final\F\GTB%20DEPRECIACIONES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owner\Documents\2012\GRUPO%20DONGJIN\DJT\Informaci&#243;n%20soporte\DSoft%20-%20Alejandro%20Villareal\_DJT031205MG4_2012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VARIOS\03-03-14\MC\IF\Guayo\Impuestos\General%20de%20Cable\Declaracion%20Anual%202004\Revision%20General%20Cable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DIM%20carga%20BATCH\Nuevo%20formato%20DIM%202010\FORMATO%20%20DECLARACIONES%20%20%20INFORMATIVAS%20EJ%20%20%202%200%200%208..%20%20AG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ltepopotla\AppData\Local\Microsoft\Windows\Temporary%20Internet%20Files\Content.Outlook\C6TFBKFE\R_241760_06_DON%20DAVID%20GOLD%20MEXICO_2218207_2218210_2220673_1404%2019may14%20v%20%20%20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Auditoria\1.-%20FISCALES\2013\COMERCIALIZADORA%20ELIZONDO,%20S.A.%20DE%20C.V\FINAL\C\C-2%20Revision%20de%20Compras%202013%20PAPEL%20AYU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pgutierrez\Documents\COTIZADORES%20AUTOS\R_1206_2%20140812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eatriz\2008\Control\Comite%20-%20P&amp;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SP.%20DECLARACION%2020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Documents\Paty\Infonacot\07_Identificacion%20de%20riesgos\IF-2016%201,2M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Auditoria\1.-%20FISCALES\2013\ROGER%20SISTEMAS%20EXTERIORES\Final\1.-%20Archivos%20Empresa\EE\Gabriel\c\IVN\CEDULAS\CEDUL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Auditoria\1.-%20FISCALES\2015\Grupo%20TB%20Gas\Sipred\_GTB910504IG8_2015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pgutierrez\Documents\COTIZADORES%20ANTERIORES\R_1109_1%20200911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vochoa\Desktop\DON%20DAVID%20GOLD\ARCHIVOS%20CIA%20DON%20DAVID\FS%20DDGM%20SEPTIEMBRE%20%202016%20MXP%20V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&#233;ctor\AppData\Local\Microsoft\Windows\Temporary%20Internet%20Files\Content.IE5\AQOKE4Q1\EEFF_DDG_MAR_2011.xls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254.205\Users\dfk-l21\Desktop\Grupo%20TB%20Gas\2014\VISITA%20FINAL\EE\ISR\RESPALDO%20HILDA%20RUIZ%202014\EJERCICIO%202014\ANDREA%202014\TBGAS%20DIC%202014\Documents%20and%20Settings\PROPIETARIO\Escritorio\EJERCICIO%202012\DIC2012\tbgas\EMPRESAS\MACO\EXCEL\ESMACO.XLS?82296E3A" TargetMode="External"/><Relationship Id="rId1" Type="http://schemas.openxmlformats.org/officeDocument/2006/relationships/externalLinkPath" Target="file:///\\82296E3A\ESMAC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pgutierrez\Documents\COTIZADORES%20AUTOS\R_1208_1%20030912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COMPACW\SISTEMAS\CONTPAQW\CWAF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murillo\Temp\wz3f5c\Cons.%20FS.%2030.06.07%20(V.21.08.07)\Consolidation%20Working%20Paper%20at%2030.06.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CHM\AppData\Local\Microsoft\Windows\Temporary%20Internet%20Files\Content.IE5\XJ7Q0CC7\CHM\CHM%20Dec.%20Anual%2020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rreyes\CONFIG~1\Temp\notesA57453\SERCO%20Estados%20Financieros%20-%20Templat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MPRESAS\MACO\EXCEL\ESMAC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ezertuche\Documents\2013\OPERADORA%20AEROTERRESTRE\IF\PT%20OPERADORA%20AEROTERRESTRE%20201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Documents%20and%20Settings\PROPIETARIO\Mis%20documentos\karla\Davisa\Davisa%202008\Pap%20trab%20davisa%2020080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Documents%20and%20Settings\DESPACHO\Mis%20documentos\IETU\IETU\DEDUCCION%20ADICIO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DFK-A23\Desktop\DISE&#209;OS%20Y%20CONSTRUCCION\DISE&#209;OS%20Y%20CONSTRUCCIONES%20CIVILES%202013\FINAL\FINAL\100\Multiple\Concentrado%20fin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DFK-A23\Desktop\DISE&#209;OS%20Y%20CONSTRUCCION\DISE&#209;OS%20Y%20CONSTRUCCIONES%20CIVILES%202013\FINAL\FINAL\100\Multiple\INFORMATIVA%20DE%20SUELDOS%202013%20-3%20Final%20ok%20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uditorias%202002\DUSAN\PPC'S\Auditorias%202002\Grupo%20Ocampo\Irelda\PPC&#180;S%202002\Cc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ezertuche\AppData\Local\Microsoft\Windows\Temporary%20Internet%20Files\Content.Outlook\6JUA0ON9\AUDITORIAS\AUDITORIAS%202012\DICCSA\2011\14.-%20DISE&#209;OS%20Y%20CONSTRUCCIONES\Final\F\F%20%20ACTIVO%20FIJO%201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Documents%20and%20Settings\PROPIETARIO\Mis%20documentos\EMPRESAS%20P.M.%20%202007\rodolfo%20chavez\Relac%20Ingresos%20y%20Recibos%20Socios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UD.%20PROPASAA\CED.%20AUDITORIA\ANALITICA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NAS\PRESUPUESTO%202005\ARES\Eval.Econ&#243;mica%20Ares%20Proy.05_Con%20Distrib%20SAP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usuario\Desktop\Activos_Fijos_DDG_2012%20CON%20LINEA%20RECTA%20A%20AGOSTO%202012%20CORRECT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pgutierrez\Documents\COTIZADORES%20AUTOS\R_1205_1%20130612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pgutierrez\Documents\COTIZADORES%20AUTOS\R_1304_1%20010513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CW\SISTEMAS\CONTPAQW\CWAF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Viena\Fiscales\Servicio%20Rancheria\SERV.RANCHE%2020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4\c\Contralo\Personal\OSCARIN\Grupo%20Vall&#233;s\Alvaco%20Ajust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ertocr\ANALAURA\AUDITORIAS%202003\CALES%20DE%20ORIENTE,%20S.A.%20DE%20C.V\Bolet&#237;n%20B10-20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boss-l2\Desktop\AUDITORIAS\5.-%20Finales%202013\Servicios%20del%20Cobre\FINAL\1.-%20Archivos%20Empresa\100\INFORMATIVA%20DE%20SUELDOS%20201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FK\Desktop\Landstar\PT%20Mykonos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RTIN_CABELLO\Resfeb00\Los%20documentos\DIC-98-MS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uditoria\1.-%20FISCALES\2020\UCACSA\FINAL\PT%20UNION%20DE%20CREDITO%20DE%20CUAUHTEMOC%20VP%202020%20FINAL%20%209marzo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50%20Revisi&#243;n%20de%20Calculo%20de%20Pagos%20Provisionales%20de%20ISR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19.3%20Deuda%20Edifplan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Documents%20and%20Settings\Gloria\Mis%20documentos\Clientes\Agri%20Estrella\PT%20Auditor&#237;a\7110%20Sumaria%20de%20Capita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V.RANCHE%20200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avendano\Desktop\Control%20de%20Activos%20Fijos\Control%20de%20Activos%20Fijo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pgutierrez\Documents\COTIZADORES%20ANTERIORES\R_1109_1%20221111.xlsm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DOCUME~1\EBALTA~1\CONFIG~1\Temp\Directorio%20temporal%201%20para%20R_1008_1.zip\R_0911_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Auditoria\1.-%20FISCALES\2013\COMERCIALIZADORA%20ELIZONDO,%20S.A.%20DE%20C.V\PREVIA\Archivos%20Compa&#241;ia\AUXILIAR%20CUENTAS%20ENE-OCT%202013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pgutierrez\Documents\COTIZADORES%20AUTOS\R_1212_1%20con%20Lotes%2028011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Gloria%20de%20las%20Casas\Archivos%20de%20Clientes\Centro%20Hidromec&#225;nico\2008\7%20Julio\ISR\Depreciaci&#243;n%20fiscal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pgutierrez\Documents\COTIZADORES%20ANTERIORES\R_1102_2%20050511.xlsm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LDSRV\Contabilidad\EOM%20Closing\2013\02%20Feb\STB\Users\leo%20chavez\AppData\Local\Microsoft\Windows\Temporary%20Internet%20Files\Content.Outlook\26208KHO\alfredo%20oceguera\Mis%20documentos\MLS\cierres\STB%20JUN1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Documents%20and%20Settings\iparra6372\Desktop\Jidosha\COSTO%20ACCIONES%20PRISA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CHM\AppData\Local\Microsoft\Windows\Temporary%20Internet%20Files\Content.IE5\XJ7Q0CC7\CHM\Mis%20documentos\Contabilidad\Sandra%20Hernandez\Sandra%20Hernandez%20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srv\contabilidad\FISCAL\ACTIVO%20FIJO%202009\Activo%20Fijo2009-%20MLA%20USD%20VERSIO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cordova\Mis%20documentos\2.%20Personal\Fin%20Corp\San_Jacinto_-_Modelo_05Ene07_-_Supuestos_4_TRIM_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DFKL26\Documents\AUDITORIA\2%200%201%206\DON%20DAVID%20GOLD%20DE%20MEXICO\ARCHIVOS%20CIA\PAQUETE%20FINANCIERO%20SEPT%202016\FS%20DDGM%20SEPTIEMBRE%20%202016%20MXP%20V2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Gloria%20de%20las%20Casas\Archivos%20de%20trabajo\Respaldos%20discos%20Deloitte\Compa&#241;&#237;as\ARCHIVOS%20DTD\Informaci&#243;n%20entregada%20C&#237;a%20para%20cierre\C&#225;lculos%20fiscales\8716%20Conciliaci&#243;n%20contable%20fiscal%20y%20PTU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UCACSA%202020\FINAL\Users\DFK-L27\Desktop\UCACSA\2018\UNION%20DE%20CREDITO%20DE%20AGRICULTORES%20DE%20CUAHUTEMOC\1.Previa\B\PRUEBAS%20B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pgutierrez\Documents\COTIZADORES%20AUTOS\R_1202_1%2027021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Users\Gloria%20de%20las%20Casas\Archivos%20de%20Clientes\Centro%20Hidromec&#225;nico\2008\11%20Noviembre\Proyecciones%20a%20diciembre\Proyecci&#243;n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75640%20Revisi&#243;n%20sustantiva%20de%20activo%20fijo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xdc02\3.0%20contabilidad\Documents%20and%20Settings\egardunotorres\Desktop\C&#233;dula%20Pagos%20Prov%20IEM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Revisi&#243;n%20sustantiva%20de%20activo%20fijo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AA-6420%20Voucheo%20de%20IMSS,%20SAR,%20INFONAVIT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VARIOS\03-03-14\MC\IF\Documents%20and%20Settings\lcano\Desktop\Aerocomidas\Final\SAA-6410%20Voucheo%20de%20Impuestos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Revisi&#243;n%20de%20Activo%20Fijo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617%20Revision%20de%20Nomina%20expediente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Revisi&#243;n%20de%20la%20Deuda%20-%20Preliminar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.3%20Prueba%20pr&#233;stamo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10.2%20Voucheo%20de%20Impuestos%20por%20pagar%20SAQR.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Archivos%20Clientes\Centro%20Hidromec&#225;nico\2011\13%20Anuales\PT\CHM%20Depreciaci&#243;n%20dic%202011%20definitivo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05\VARIOS\03-03-14\MC\IF\Documents%20and%20Settings\edavante.MX\Desktop\5611%20Mov.%20de%20Act.%20Fijo%20y%20Dep'n%20Acum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Movimientos%20y%20revisi&#243;n%20de%20Activo%20Fijo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Revisi&#243;n%20de%20activo%20fijo%20y%20depreciaci&#243;n%20acumulada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33%20Conciliaciones%20Bancarias%20a%20Octubre%20de%202005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072608\COTIZADORES\R_1102_2%20010411.xlsm" TargetMode="External"/></Relationships>
</file>

<file path=xl/externalLinks/_rels/externalLink9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Direccion%20Financiera\Contabilidad%20y%20Presupuesto\ELIZABETH%20DELGADO\PIGOOS%202023\FORMATO%20PIGOO%20ACTUALIZADO%202023%20(HOJA%20TRABAJO))(Recuperado%20autom&#225;ticamente).xlsx" TargetMode="External"/><Relationship Id="rId1" Type="http://schemas.openxmlformats.org/officeDocument/2006/relationships/externalLinkPath" Target="FORMATO%20PIGOO%20ACTUALIZADO%202023%20(HOJA%20TRABAJO))(Recuperado%20autom&#225;ticamente).xlsx" TargetMode="External"/></Relationships>
</file>

<file path=xl/externalLinks/_rels/externalLink9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Direccion%20Financiera\Contabilidad%20y%20Presupuesto\ELIZABETH%20DELGADO\PIGOOS%202023\FORMATO%20PIGOO%20ACTUALIZADO%202023%20(HOJA%20TRABAJO)1.xlsx" TargetMode="External"/><Relationship Id="rId1" Type="http://schemas.openxmlformats.org/officeDocument/2006/relationships/externalLinkPath" Target="FORMATO%20PIGOO%20ACTUALIZADO%202023%20(HOJA%20TRABAJO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KF"/>
      <sheetName val="A.1"/>
      <sheetName val="A.2"/>
      <sheetName val="A.3"/>
      <sheetName val="A.4"/>
      <sheetName val="A.5"/>
      <sheetName val="A.6"/>
      <sheetName val="A.7"/>
      <sheetName val="A.8"/>
      <sheetName val="A.9"/>
      <sheetName val="A-1.1"/>
      <sheetName val="B.1"/>
      <sheetName val="B.2"/>
      <sheetName val="B.3"/>
      <sheetName val="B.4"/>
      <sheetName val="B.5"/>
      <sheetName val="B-9"/>
      <sheetName val="B-9.1"/>
      <sheetName val="C.1"/>
      <sheetName val="C.2"/>
      <sheetName val="C.3"/>
      <sheetName val="C.4"/>
      <sheetName val="C.5"/>
      <sheetName val="C.6"/>
      <sheetName val="C.7"/>
      <sheetName val="C-9"/>
      <sheetName val="C-9.1"/>
      <sheetName val="E-1"/>
      <sheetName val="E-9"/>
      <sheetName val="F-1"/>
      <sheetName val="f-9"/>
      <sheetName val="D-1"/>
      <sheetName val="G-1"/>
      <sheetName val="AA.1"/>
      <sheetName val="BB.1"/>
      <sheetName val="BB.2"/>
      <sheetName val="BB.3-1"/>
      <sheetName val="BB.3"/>
      <sheetName val="EE"/>
      <sheetName val="EE-1"/>
      <sheetName val="EE-2"/>
      <sheetName val="EE-2.1"/>
      <sheetName val="EE-2.1.1"/>
      <sheetName val="EE-4"/>
      <sheetName val="EE-4.1"/>
      <sheetName val="EE-3"/>
      <sheetName val="EE-5"/>
      <sheetName val="EE-6"/>
      <sheetName val="EE-6.1"/>
      <sheetName val="EE-4.2"/>
      <sheetName val="FF"/>
      <sheetName val="FF-15"/>
      <sheetName val="FF-1"/>
      <sheetName val="FF-2"/>
      <sheetName val="FF-3"/>
      <sheetName val="FF-3.1"/>
      <sheetName val="FF-3.2"/>
      <sheetName val="FF-3.3"/>
      <sheetName val="FF-3.4"/>
      <sheetName val="FF-3.5"/>
      <sheetName val="FF-5"/>
      <sheetName val="FF-9"/>
      <sheetName val="FF-9.1"/>
      <sheetName val="FF-7"/>
      <sheetName val="FF-16"/>
      <sheetName val="KK.1"/>
      <sheetName val="10PRUEBA"/>
      <sheetName val="10.1"/>
      <sheetName val="10DESC."/>
      <sheetName val="10.2"/>
      <sheetName val="10.3"/>
      <sheetName val="20PRUEBA"/>
      <sheetName val="20-1"/>
      <sheetName val="20-2"/>
      <sheetName val="20-2.1"/>
      <sheetName val="30-1"/>
      <sheetName val="30-2"/>
      <sheetName val="40-1"/>
      <sheetName val="40-2"/>
      <sheetName val="40-3"/>
      <sheetName val="40-4"/>
      <sheetName val="N-PRUEBA"/>
      <sheetName val="N-1"/>
      <sheetName val="N-2"/>
      <sheetName val="N-3"/>
      <sheetName val="N-4"/>
      <sheetName val="IF-14"/>
      <sheetName val="AT-4"/>
      <sheetName val="AT-5"/>
      <sheetName val="IF-11"/>
      <sheetName val="IF-9"/>
      <sheetName val="AT-9"/>
      <sheetName val="IF-10"/>
      <sheetName val="IF-5"/>
      <sheetName val="IF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e e IMPAC"/>
      <sheetName val="Depreciaciones"/>
      <sheetName val="INPC"/>
      <sheetName val="Detalle por empleados PTU"/>
      <sheetName val="TABLAS ptu"/>
      <sheetName val="Edo de Res Fiscal"/>
      <sheetName val="Perdidas"/>
      <sheetName val="Edo de Res Contable"/>
      <sheetName val="Asiento contable"/>
      <sheetName val="Depreciaciones a diciembre"/>
      <sheetName val="Auxiliares ene-nov"/>
      <sheetName val="Bza oct"/>
      <sheetName val="Estado de Resultados oct"/>
      <sheetName val="Movs inventario"/>
      <sheetName val="Costo registrado"/>
    </sheetNames>
    <sheetDataSet>
      <sheetData sheetId="0" refreshError="1"/>
      <sheetData sheetId="1" refreshError="1"/>
      <sheetData sheetId="2" refreshError="1">
        <row r="8">
          <cell r="H8">
            <v>104.339</v>
          </cell>
        </row>
        <row r="10">
          <cell r="H10">
            <v>113.89100000000001</v>
          </cell>
        </row>
        <row r="11">
          <cell r="M11">
            <v>121.015</v>
          </cell>
        </row>
        <row r="12">
          <cell r="M12">
            <v>125.56399999999999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DIDAS FISCALES"/>
      <sheetName val="INPC"/>
      <sheetName val="UF"/>
    </sheetNames>
    <sheetDataSet>
      <sheetData sheetId="0"/>
      <sheetData sheetId="1">
        <row r="8">
          <cell r="H8">
            <v>71.950999999999993</v>
          </cell>
        </row>
        <row r="9">
          <cell r="G9">
            <v>74.983999999999995</v>
          </cell>
        </row>
        <row r="10">
          <cell r="G10">
            <v>78.231999999999999</v>
          </cell>
        </row>
        <row r="13">
          <cell r="M13">
            <v>92.24</v>
          </cell>
        </row>
        <row r="14">
          <cell r="G14">
            <v>93.417000000000002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Menú"/>
      <sheetName val="Anexo 1 Sueldos y salarios  Pru"/>
      <sheetName val="ENE"/>
      <sheetName val="F"/>
      <sheetName val="M"/>
      <sheetName val="A"/>
      <sheetName val="MAY"/>
      <sheetName val="J"/>
      <sheetName val="JUL"/>
      <sheetName val="AGO"/>
      <sheetName val="S"/>
      <sheetName val="O"/>
      <sheetName val="N"/>
      <sheetName val="D"/>
      <sheetName val="CONC "/>
      <sheetName val="CALCULO ANUAL SI  NO"/>
      <sheetName val="P P"/>
      <sheetName val="Sueldos"/>
      <sheetName val="Temporal"/>
      <sheetName val=" TARIFA Subsidio empleo"/>
      <sheetName val="EXENTOS"/>
      <sheetName val="Hoja3"/>
      <sheetName val="Tablas"/>
      <sheetName val="Hoja1"/>
      <sheetName val="CB"/>
      <sheetName val="Hoja2"/>
      <sheetName val="Hoja4"/>
      <sheetName val="DIAS TRABAJADOS"/>
    </sheetNames>
    <sheetDataSet>
      <sheetData sheetId="0"/>
      <sheetData sheetId="1">
        <row r="1">
          <cell r="I1">
            <v>2</v>
          </cell>
        </row>
        <row r="3">
          <cell r="K3">
            <v>2</v>
          </cell>
          <cell r="IR3" t="str">
            <v>01 - Aguascalientes</v>
          </cell>
          <cell r="IS3">
            <v>1</v>
          </cell>
        </row>
        <row r="4">
          <cell r="IN4" t="str">
            <v>Enero</v>
          </cell>
          <cell r="IO4">
            <v>1</v>
          </cell>
          <cell r="IR4" t="str">
            <v>02 - Baja California</v>
          </cell>
          <cell r="IS4">
            <v>2</v>
          </cell>
        </row>
        <row r="5">
          <cell r="IN5" t="str">
            <v>Febrero</v>
          </cell>
          <cell r="IO5">
            <v>2</v>
          </cell>
          <cell r="IR5" t="str">
            <v>03 - Baja California Sur</v>
          </cell>
          <cell r="IS5">
            <v>3</v>
          </cell>
        </row>
        <row r="6">
          <cell r="IN6" t="str">
            <v>Marzo</v>
          </cell>
          <cell r="IO6">
            <v>3</v>
          </cell>
          <cell r="IR6" t="str">
            <v>04 - Campeche</v>
          </cell>
          <cell r="IS6">
            <v>4</v>
          </cell>
        </row>
        <row r="7">
          <cell r="E7" t="str">
            <v>DISEÑOS Y CONSTRUCCIONES CIVILES SA DE CV</v>
          </cell>
          <cell r="IN7" t="str">
            <v>Abril</v>
          </cell>
          <cell r="IO7">
            <v>4</v>
          </cell>
          <cell r="IR7" t="str">
            <v>05 - Coahuila</v>
          </cell>
          <cell r="IS7">
            <v>5</v>
          </cell>
        </row>
        <row r="8">
          <cell r="IN8" t="str">
            <v>Mayo</v>
          </cell>
          <cell r="IO8">
            <v>5</v>
          </cell>
          <cell r="IR8" t="str">
            <v>06 - Colima</v>
          </cell>
          <cell r="IS8">
            <v>6</v>
          </cell>
        </row>
        <row r="9">
          <cell r="D9" t="str">
            <v>DCC 060124 KS2</v>
          </cell>
          <cell r="IN9" t="str">
            <v>Junio</v>
          </cell>
          <cell r="IO9">
            <v>6</v>
          </cell>
          <cell r="IQ9" t="str">
            <v>SI</v>
          </cell>
          <cell r="IR9" t="str">
            <v>07 - Chiapas</v>
          </cell>
          <cell r="IS9">
            <v>7</v>
          </cell>
        </row>
        <row r="10">
          <cell r="IN10" t="str">
            <v>Julio</v>
          </cell>
          <cell r="IO10">
            <v>7</v>
          </cell>
          <cell r="IQ10" t="str">
            <v>NO</v>
          </cell>
          <cell r="IR10" t="str">
            <v>08 - Chihuahua</v>
          </cell>
          <cell r="IS10">
            <v>8</v>
          </cell>
        </row>
        <row r="11">
          <cell r="D11" t="str">
            <v>C</v>
          </cell>
          <cell r="H11">
            <v>1</v>
          </cell>
          <cell r="IN11" t="str">
            <v>Agosto</v>
          </cell>
          <cell r="IO11">
            <v>8</v>
          </cell>
          <cell r="IR11" t="str">
            <v>09 - Distrito Federal</v>
          </cell>
          <cell r="IS11">
            <v>9</v>
          </cell>
        </row>
        <row r="12">
          <cell r="IN12" t="str">
            <v>Septiembre</v>
          </cell>
          <cell r="IO12">
            <v>9</v>
          </cell>
          <cell r="IR12" t="str">
            <v>10 - Durango</v>
          </cell>
          <cell r="IS12">
            <v>10</v>
          </cell>
        </row>
        <row r="13">
          <cell r="IN13" t="str">
            <v>Octubre</v>
          </cell>
          <cell r="IO13">
            <v>10</v>
          </cell>
          <cell r="IR13" t="str">
            <v>11 - Guanajuato</v>
          </cell>
          <cell r="IS13">
            <v>11</v>
          </cell>
        </row>
        <row r="14">
          <cell r="IN14" t="str">
            <v>Noviembre</v>
          </cell>
          <cell r="IO14">
            <v>11</v>
          </cell>
          <cell r="IR14" t="str">
            <v>12 - Guerrero</v>
          </cell>
          <cell r="IS14">
            <v>12</v>
          </cell>
        </row>
        <row r="15">
          <cell r="IN15" t="str">
            <v>Diciembre</v>
          </cell>
          <cell r="IO15">
            <v>12</v>
          </cell>
          <cell r="IR15" t="str">
            <v>13 - Hidalgo</v>
          </cell>
          <cell r="IS15">
            <v>13</v>
          </cell>
        </row>
        <row r="16">
          <cell r="IR16" t="str">
            <v>14 - Jalisco</v>
          </cell>
          <cell r="IS16">
            <v>14</v>
          </cell>
        </row>
        <row r="17">
          <cell r="IR17" t="str">
            <v>15 - Estado de México</v>
          </cell>
          <cell r="IS17">
            <v>15</v>
          </cell>
        </row>
        <row r="18">
          <cell r="IR18" t="str">
            <v>16 - Michoacán</v>
          </cell>
          <cell r="IS18">
            <v>16</v>
          </cell>
        </row>
        <row r="19">
          <cell r="IR19" t="str">
            <v>17 - Morelos</v>
          </cell>
          <cell r="IS19">
            <v>17</v>
          </cell>
        </row>
        <row r="20">
          <cell r="IR20" t="str">
            <v>18 - Nayarit</v>
          </cell>
          <cell r="IS20">
            <v>18</v>
          </cell>
        </row>
        <row r="21">
          <cell r="IR21" t="str">
            <v>19 - Nuevo León</v>
          </cell>
          <cell r="IS21">
            <v>19</v>
          </cell>
        </row>
        <row r="22">
          <cell r="IR22" t="str">
            <v>20 - Oaxaca</v>
          </cell>
          <cell r="IS22">
            <v>20</v>
          </cell>
        </row>
        <row r="23">
          <cell r="IR23" t="str">
            <v>21 - Puebla</v>
          </cell>
          <cell r="IS23">
            <v>21</v>
          </cell>
        </row>
        <row r="24">
          <cell r="IR24" t="str">
            <v>22 - Querétaro</v>
          </cell>
          <cell r="IS24">
            <v>22</v>
          </cell>
        </row>
        <row r="25">
          <cell r="IR25" t="str">
            <v>23 - Quintana Roo</v>
          </cell>
          <cell r="IS25">
            <v>23</v>
          </cell>
        </row>
        <row r="26">
          <cell r="IR26" t="str">
            <v>24 - San Luis Potosí</v>
          </cell>
          <cell r="IS26">
            <v>24</v>
          </cell>
        </row>
        <row r="27">
          <cell r="IR27" t="str">
            <v>25 - Sinaloa</v>
          </cell>
          <cell r="IS27">
            <v>25</v>
          </cell>
        </row>
        <row r="28">
          <cell r="IR28" t="str">
            <v>26 - Sonora</v>
          </cell>
          <cell r="IS28">
            <v>26</v>
          </cell>
        </row>
        <row r="29">
          <cell r="IR29" t="str">
            <v>27 - Tabasco</v>
          </cell>
          <cell r="IS29">
            <v>27</v>
          </cell>
        </row>
        <row r="30">
          <cell r="IR30" t="str">
            <v>28 - Tamaulipas</v>
          </cell>
          <cell r="IS30">
            <v>28</v>
          </cell>
        </row>
        <row r="31">
          <cell r="IR31" t="str">
            <v>29 - Tlaxcala</v>
          </cell>
          <cell r="IS31">
            <v>29</v>
          </cell>
        </row>
        <row r="32">
          <cell r="IR32" t="str">
            <v>30 - Veracruz</v>
          </cell>
          <cell r="IS32">
            <v>30</v>
          </cell>
        </row>
        <row r="33">
          <cell r="IR33" t="str">
            <v>31 - Yucatán</v>
          </cell>
          <cell r="IS33">
            <v>31</v>
          </cell>
        </row>
        <row r="34">
          <cell r="IR34" t="str">
            <v>32 - Zacatecas</v>
          </cell>
          <cell r="IS34">
            <v>32</v>
          </cell>
        </row>
        <row r="35">
          <cell r="IS35" t="str">
            <v>A</v>
          </cell>
        </row>
        <row r="36">
          <cell r="IS36" t="str">
            <v>B</v>
          </cell>
        </row>
        <row r="37">
          <cell r="IS37" t="str">
            <v>C</v>
          </cell>
        </row>
        <row r="38">
          <cell r="IS38" t="str">
            <v>D</v>
          </cell>
        </row>
        <row r="39">
          <cell r="IS39" t="str">
            <v>E</v>
          </cell>
        </row>
        <row r="40">
          <cell r="IS40" t="str">
            <v>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A4">
            <v>0.01</v>
          </cell>
          <cell r="B4">
            <v>5952.84</v>
          </cell>
          <cell r="C4">
            <v>0</v>
          </cell>
          <cell r="D4">
            <v>1.9199999999999998E-2</v>
          </cell>
        </row>
        <row r="5">
          <cell r="A5">
            <v>5952.85</v>
          </cell>
          <cell r="B5">
            <v>50524.92</v>
          </cell>
          <cell r="C5">
            <v>114.24</v>
          </cell>
          <cell r="D5">
            <v>6.4000000000000001E-2</v>
          </cell>
          <cell r="H5">
            <v>0.01</v>
          </cell>
          <cell r="I5">
            <v>5952.78</v>
          </cell>
          <cell r="J5">
            <v>0</v>
          </cell>
          <cell r="K5">
            <v>0.03</v>
          </cell>
        </row>
        <row r="6">
          <cell r="A6">
            <v>50524.93</v>
          </cell>
          <cell r="B6">
            <v>88793.04</v>
          </cell>
          <cell r="C6">
            <v>2966.76</v>
          </cell>
          <cell r="D6">
            <v>0.10879999999999999</v>
          </cell>
          <cell r="H6">
            <v>5952.79</v>
          </cell>
          <cell r="I6">
            <v>50524.98</v>
          </cell>
          <cell r="J6">
            <v>178.51</v>
          </cell>
          <cell r="K6">
            <v>0.1</v>
          </cell>
        </row>
        <row r="7">
          <cell r="A7">
            <v>88793.05</v>
          </cell>
          <cell r="B7">
            <v>103218</v>
          </cell>
          <cell r="C7">
            <v>7130.88</v>
          </cell>
          <cell r="D7">
            <v>0.16</v>
          </cell>
          <cell r="H7">
            <v>50524.99</v>
          </cell>
          <cell r="I7">
            <v>88793.07</v>
          </cell>
          <cell r="J7">
            <v>4635.74</v>
          </cell>
          <cell r="K7">
            <v>0.17</v>
          </cell>
        </row>
        <row r="8">
          <cell r="A8">
            <v>103218.01</v>
          </cell>
          <cell r="B8">
            <v>123580.2</v>
          </cell>
          <cell r="C8">
            <v>9438.6</v>
          </cell>
          <cell r="D8">
            <v>0.1792</v>
          </cell>
          <cell r="H8">
            <v>88793.08</v>
          </cell>
          <cell r="I8">
            <v>103218.05</v>
          </cell>
          <cell r="J8">
            <v>11141.52</v>
          </cell>
          <cell r="K8">
            <v>0.25</v>
          </cell>
        </row>
        <row r="9">
          <cell r="A9">
            <v>123580.21</v>
          </cell>
          <cell r="B9">
            <v>249243.48</v>
          </cell>
          <cell r="C9">
            <v>13087.44</v>
          </cell>
          <cell r="D9">
            <v>0.21360000000000001</v>
          </cell>
          <cell r="H9">
            <v>103218.06</v>
          </cell>
          <cell r="I9">
            <v>123580.22</v>
          </cell>
          <cell r="J9">
            <v>14747.7</v>
          </cell>
          <cell r="K9">
            <v>0.3</v>
          </cell>
        </row>
        <row r="10">
          <cell r="A10">
            <v>249243.49</v>
          </cell>
          <cell r="B10">
            <v>392841.96</v>
          </cell>
          <cell r="C10">
            <v>39929.040000000001</v>
          </cell>
          <cell r="D10">
            <v>0.23519999999999999</v>
          </cell>
          <cell r="H10">
            <v>123580.23</v>
          </cell>
          <cell r="I10">
            <v>249243.42</v>
          </cell>
          <cell r="J10">
            <v>20856.349999999999</v>
          </cell>
          <cell r="K10">
            <v>0.3</v>
          </cell>
        </row>
        <row r="11">
          <cell r="A11">
            <v>392841.97</v>
          </cell>
          <cell r="B11">
            <v>9999999</v>
          </cell>
          <cell r="C11">
            <v>73703.399999999994</v>
          </cell>
          <cell r="D11">
            <v>0.3</v>
          </cell>
          <cell r="H11">
            <v>249243.43</v>
          </cell>
          <cell r="I11">
            <v>392841.95</v>
          </cell>
          <cell r="J11">
            <v>58555.31</v>
          </cell>
          <cell r="K11">
            <v>0.3</v>
          </cell>
        </row>
        <row r="12">
          <cell r="H12">
            <v>392841.96</v>
          </cell>
          <cell r="I12" t="str">
            <v>En adelante</v>
          </cell>
          <cell r="J12">
            <v>101634.87</v>
          </cell>
          <cell r="K12">
            <v>0.3</v>
          </cell>
        </row>
        <row r="15">
          <cell r="A15">
            <v>0.01</v>
          </cell>
          <cell r="B15">
            <v>21227.52</v>
          </cell>
          <cell r="C15">
            <v>4884.24</v>
          </cell>
          <cell r="D15">
            <v>0.5</v>
          </cell>
        </row>
        <row r="16">
          <cell r="A16">
            <v>21227.53</v>
          </cell>
          <cell r="B16">
            <v>31840.560000000001</v>
          </cell>
          <cell r="C16">
            <v>4881.96</v>
          </cell>
          <cell r="D16">
            <v>0.5</v>
          </cell>
          <cell r="M16">
            <v>0.01</v>
          </cell>
          <cell r="N16">
            <v>0</v>
          </cell>
          <cell r="O16">
            <v>1.8630000000000001E-2</v>
          </cell>
          <cell r="P16">
            <v>0</v>
          </cell>
          <cell r="Q16">
            <v>0.03</v>
          </cell>
          <cell r="R16">
            <v>0</v>
          </cell>
          <cell r="S16">
            <v>0.4</v>
          </cell>
        </row>
        <row r="17">
          <cell r="A17">
            <v>31840.57</v>
          </cell>
          <cell r="B17">
            <v>41674.080000000002</v>
          </cell>
          <cell r="C17">
            <v>4879.4400000000005</v>
          </cell>
          <cell r="D17">
            <v>0.5</v>
          </cell>
          <cell r="M17">
            <v>6108.25</v>
          </cell>
          <cell r="N17">
            <v>114.16085</v>
          </cell>
          <cell r="O17">
            <v>6.7027000000000003E-2</v>
          </cell>
          <cell r="P17">
            <v>183.84</v>
          </cell>
          <cell r="Q17">
            <v>0.1</v>
          </cell>
          <cell r="R17">
            <v>73.540000000000006</v>
          </cell>
          <cell r="S17">
            <v>0.34799999999999998</v>
          </cell>
        </row>
        <row r="18">
          <cell r="A18">
            <v>41674.090000000004</v>
          </cell>
          <cell r="B18">
            <v>42454.44</v>
          </cell>
          <cell r="C18">
            <v>4713.24</v>
          </cell>
          <cell r="D18">
            <v>0.5</v>
          </cell>
          <cell r="M18">
            <v>51839.17</v>
          </cell>
          <cell r="N18">
            <v>3179.1620000000003</v>
          </cell>
          <cell r="O18">
            <v>0.12747620000000001</v>
          </cell>
          <cell r="P18">
            <v>4756.5600000000004</v>
          </cell>
          <cell r="Q18">
            <v>0.17</v>
          </cell>
          <cell r="R18">
            <v>1664.8</v>
          </cell>
          <cell r="S18">
            <v>0.26400000000000001</v>
          </cell>
        </row>
        <row r="19">
          <cell r="A19">
            <v>42454.450000000004</v>
          </cell>
          <cell r="B19">
            <v>53353.799999999996</v>
          </cell>
          <cell r="C19">
            <v>4589.5199999999995</v>
          </cell>
          <cell r="D19">
            <v>0.5</v>
          </cell>
          <cell r="M19">
            <v>91101.49</v>
          </cell>
          <cell r="N19">
            <v>8181.9634999999998</v>
          </cell>
          <cell r="O19">
            <v>0.21778500000000001</v>
          </cell>
          <cell r="P19">
            <v>11431.32</v>
          </cell>
          <cell r="Q19">
            <v>0.25</v>
          </cell>
          <cell r="R19">
            <v>3429.4</v>
          </cell>
          <cell r="S19">
            <v>0.13600000000000001</v>
          </cell>
        </row>
        <row r="20">
          <cell r="A20">
            <v>53353.81</v>
          </cell>
          <cell r="B20">
            <v>56606.16</v>
          </cell>
          <cell r="C20">
            <v>4250.76</v>
          </cell>
          <cell r="D20">
            <v>0.4</v>
          </cell>
          <cell r="M20">
            <v>105902.17</v>
          </cell>
          <cell r="N20">
            <v>11400.433024999998</v>
          </cell>
          <cell r="O20">
            <v>0.31029760000000001</v>
          </cell>
          <cell r="P20">
            <v>15126.96</v>
          </cell>
          <cell r="Q20">
            <v>0.32</v>
          </cell>
          <cell r="R20">
            <v>3933.01</v>
          </cell>
          <cell r="S20">
            <v>3.2000000000000001E-2</v>
          </cell>
        </row>
        <row r="21">
          <cell r="A21">
            <v>56606.170000000006</v>
          </cell>
          <cell r="B21">
            <v>64025.04</v>
          </cell>
          <cell r="C21">
            <v>3898.44</v>
          </cell>
          <cell r="D21">
            <v>0.3</v>
          </cell>
          <cell r="M21">
            <v>126793.21</v>
          </cell>
          <cell r="N21">
            <v>17874.898174999998</v>
          </cell>
          <cell r="O21">
            <v>0.33194625</v>
          </cell>
          <cell r="P21">
            <v>21799.32</v>
          </cell>
          <cell r="Q21">
            <v>0.34</v>
          </cell>
          <cell r="R21">
            <v>4141.87</v>
          </cell>
          <cell r="S21">
            <v>2.5000000000000001E-2</v>
          </cell>
        </row>
        <row r="22">
          <cell r="A22">
            <v>64025.05</v>
          </cell>
          <cell r="B22">
            <v>74696.040000000008</v>
          </cell>
          <cell r="C22">
            <v>3535.56</v>
          </cell>
          <cell r="D22">
            <v>0</v>
          </cell>
          <cell r="M22">
            <v>403057.09</v>
          </cell>
          <cell r="N22">
            <v>109604.9745</v>
          </cell>
          <cell r="O22">
            <v>0.35</v>
          </cell>
          <cell r="P22">
            <v>115746.48</v>
          </cell>
          <cell r="Q22">
            <v>0.35</v>
          </cell>
          <cell r="R22">
            <v>6481.8</v>
          </cell>
          <cell r="S22">
            <v>0</v>
          </cell>
        </row>
        <row r="23">
          <cell r="A23">
            <v>74696.05</v>
          </cell>
          <cell r="B23">
            <v>85366.799999999988</v>
          </cell>
          <cell r="C23">
            <v>3042.48</v>
          </cell>
        </row>
        <row r="24">
          <cell r="A24">
            <v>85366.809999999983</v>
          </cell>
          <cell r="B24">
            <v>88587.959999999992</v>
          </cell>
          <cell r="C24">
            <v>2611.3200000000002</v>
          </cell>
        </row>
        <row r="25">
          <cell r="A25">
            <v>88587.969999999987</v>
          </cell>
          <cell r="B25">
            <v>9999999</v>
          </cell>
          <cell r="C25">
            <v>0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contrack"/>
      <sheetName val="Cedula"/>
      <sheetName val="Cotiza"/>
      <sheetName val="Bit"/>
      <sheetName val="Resumen"/>
      <sheetName val="x Cliente"/>
      <sheetName val="Proyecc"/>
      <sheetName val="SIN SPOOLER"/>
      <sheetName val="PARQUE"/>
      <sheetName val="TABLAS"/>
      <sheetName val="codigos"/>
      <sheetName val="mmarca"/>
      <sheetName val="VALORES"/>
      <sheetName val="%Sin"/>
      <sheetName val="Resumen Siniestralidad"/>
      <sheetName val="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75">
          <cell r="BA375">
            <v>100000</v>
          </cell>
          <cell r="BB375">
            <v>1</v>
          </cell>
          <cell r="BC375">
            <v>3129.3900000000008</v>
          </cell>
          <cell r="BD375">
            <v>3129.3900000000008</v>
          </cell>
          <cell r="BE375">
            <v>3129.3900000000008</v>
          </cell>
        </row>
        <row r="376">
          <cell r="BA376">
            <v>150000</v>
          </cell>
          <cell r="BB376">
            <v>2</v>
          </cell>
          <cell r="BC376">
            <v>3421.9900000000007</v>
          </cell>
          <cell r="BD376">
            <v>3421.9900000000007</v>
          </cell>
          <cell r="BE376">
            <v>3421.9900000000007</v>
          </cell>
        </row>
        <row r="377">
          <cell r="BA377">
            <v>200000</v>
          </cell>
          <cell r="BB377">
            <v>2</v>
          </cell>
          <cell r="BC377">
            <v>3714.5900000000006</v>
          </cell>
          <cell r="BD377">
            <v>3714.5900000000006</v>
          </cell>
          <cell r="BE377">
            <v>3714.5900000000006</v>
          </cell>
        </row>
        <row r="378">
          <cell r="BA378">
            <v>250000</v>
          </cell>
          <cell r="BB378">
            <v>2</v>
          </cell>
          <cell r="BC378">
            <v>4007.1900000000005</v>
          </cell>
          <cell r="BD378">
            <v>4007.1900000000005</v>
          </cell>
          <cell r="BE378">
            <v>4007.1900000000005</v>
          </cell>
        </row>
        <row r="379">
          <cell r="BA379">
            <v>300000</v>
          </cell>
          <cell r="BB379">
            <v>2</v>
          </cell>
          <cell r="BC379">
            <v>4299.7900000000009</v>
          </cell>
          <cell r="BD379">
            <v>4299.7900000000009</v>
          </cell>
          <cell r="BE379">
            <v>4299.7900000000009</v>
          </cell>
        </row>
        <row r="380">
          <cell r="BA380">
            <v>350000</v>
          </cell>
          <cell r="BB380">
            <v>4</v>
          </cell>
          <cell r="BC380">
            <v>4592.3900000000012</v>
          </cell>
          <cell r="BD380">
            <v>4592.3900000000012</v>
          </cell>
          <cell r="BE380">
            <v>4592.3900000000012</v>
          </cell>
        </row>
        <row r="381">
          <cell r="BA381">
            <v>400000</v>
          </cell>
          <cell r="BB381">
            <v>4</v>
          </cell>
          <cell r="BC381">
            <v>4884.9900000000016</v>
          </cell>
          <cell r="BD381">
            <v>4884.9900000000016</v>
          </cell>
          <cell r="BE381">
            <v>4884.9900000000016</v>
          </cell>
        </row>
        <row r="382">
          <cell r="BA382">
            <v>450000</v>
          </cell>
          <cell r="BB382">
            <v>4</v>
          </cell>
          <cell r="BC382">
            <v>5177.590000000002</v>
          </cell>
          <cell r="BD382">
            <v>5177.590000000002</v>
          </cell>
          <cell r="BE382">
            <v>5177.590000000002</v>
          </cell>
        </row>
        <row r="383">
          <cell r="BA383">
            <v>500000</v>
          </cell>
          <cell r="BB383">
            <v>4</v>
          </cell>
          <cell r="BC383">
            <v>5470.1900000000023</v>
          </cell>
          <cell r="BD383">
            <v>5470.1900000000023</v>
          </cell>
          <cell r="BE383">
            <v>5470.1900000000023</v>
          </cell>
        </row>
        <row r="384">
          <cell r="BA384">
            <v>550000</v>
          </cell>
          <cell r="BB384">
            <v>10</v>
          </cell>
          <cell r="BC384">
            <v>5762.7900000000027</v>
          </cell>
          <cell r="BD384">
            <v>5762.7900000000027</v>
          </cell>
          <cell r="BE384">
            <v>5762.7900000000027</v>
          </cell>
        </row>
        <row r="385">
          <cell r="BA385">
            <v>600000</v>
          </cell>
          <cell r="BB385">
            <v>10</v>
          </cell>
          <cell r="BC385">
            <v>6055.3900000000031</v>
          </cell>
          <cell r="BD385">
            <v>6055.3900000000031</v>
          </cell>
          <cell r="BE385">
            <v>6055.3900000000031</v>
          </cell>
        </row>
        <row r="386">
          <cell r="BA386">
            <v>650000</v>
          </cell>
          <cell r="BB386">
            <v>10</v>
          </cell>
          <cell r="BC386">
            <v>6347.9900000000034</v>
          </cell>
          <cell r="BD386">
            <v>6347.9900000000034</v>
          </cell>
          <cell r="BE386">
            <v>6347.9900000000034</v>
          </cell>
        </row>
        <row r="387">
          <cell r="BA387">
            <v>700000</v>
          </cell>
          <cell r="BB387">
            <v>10</v>
          </cell>
          <cell r="BC387">
            <v>6640.5900000000038</v>
          </cell>
          <cell r="BD387">
            <v>6640.5900000000038</v>
          </cell>
          <cell r="BE387">
            <v>6640.5900000000038</v>
          </cell>
        </row>
        <row r="388">
          <cell r="BA388">
            <v>750000</v>
          </cell>
          <cell r="BB388">
            <v>10</v>
          </cell>
          <cell r="BC388">
            <v>6933.1900000000041</v>
          </cell>
          <cell r="BD388">
            <v>6933.1900000000041</v>
          </cell>
          <cell r="BE388">
            <v>6933.1900000000041</v>
          </cell>
        </row>
        <row r="389">
          <cell r="BA389">
            <v>800000</v>
          </cell>
          <cell r="BB389">
            <v>10</v>
          </cell>
          <cell r="BC389">
            <v>7225.7900000000045</v>
          </cell>
          <cell r="BD389">
            <v>7225.7900000000045</v>
          </cell>
          <cell r="BE389">
            <v>7225.7900000000045</v>
          </cell>
        </row>
        <row r="390">
          <cell r="BA390">
            <v>850000</v>
          </cell>
          <cell r="BB390">
            <v>10</v>
          </cell>
          <cell r="BC390">
            <v>7518.3900000000049</v>
          </cell>
          <cell r="BD390">
            <v>7518.3900000000049</v>
          </cell>
          <cell r="BE390">
            <v>7518.3900000000049</v>
          </cell>
        </row>
        <row r="391">
          <cell r="BA391">
            <v>900000</v>
          </cell>
          <cell r="BB391">
            <v>10</v>
          </cell>
          <cell r="BC391">
            <v>7810.9900000000052</v>
          </cell>
          <cell r="BD391">
            <v>7810.9900000000052</v>
          </cell>
          <cell r="BE391">
            <v>7810.9900000000052</v>
          </cell>
        </row>
        <row r="392">
          <cell r="BA392">
            <v>950000</v>
          </cell>
          <cell r="BB392">
            <v>10</v>
          </cell>
          <cell r="BC392">
            <v>8103.5900000000056</v>
          </cell>
          <cell r="BD392">
            <v>8103.5900000000056</v>
          </cell>
          <cell r="BE392">
            <v>8103.5900000000056</v>
          </cell>
        </row>
        <row r="393">
          <cell r="BA393">
            <v>1000000</v>
          </cell>
          <cell r="BB393">
            <v>10</v>
          </cell>
          <cell r="BC393">
            <v>8396.190000000006</v>
          </cell>
          <cell r="BD393">
            <v>8396.190000000006</v>
          </cell>
          <cell r="BE393">
            <v>8396.190000000006</v>
          </cell>
        </row>
        <row r="394">
          <cell r="BA394">
            <v>1050000</v>
          </cell>
          <cell r="BB394">
            <v>10</v>
          </cell>
          <cell r="BC394">
            <v>8688.7900000000063</v>
          </cell>
          <cell r="BD394">
            <v>8688.7900000000063</v>
          </cell>
          <cell r="BE394">
            <v>8688.7900000000063</v>
          </cell>
        </row>
        <row r="395">
          <cell r="BA395">
            <v>1100000</v>
          </cell>
          <cell r="BB395">
            <v>10</v>
          </cell>
          <cell r="BC395">
            <v>8981.3900000000067</v>
          </cell>
          <cell r="BD395">
            <v>8981.3900000000067</v>
          </cell>
          <cell r="BE395">
            <v>8981.3900000000067</v>
          </cell>
        </row>
        <row r="396">
          <cell r="BA396">
            <v>1150000</v>
          </cell>
          <cell r="BB396">
            <v>10</v>
          </cell>
          <cell r="BC396">
            <v>9273.9900000000071</v>
          </cell>
          <cell r="BD396">
            <v>9273.9900000000071</v>
          </cell>
          <cell r="BE396">
            <v>9273.9900000000071</v>
          </cell>
        </row>
        <row r="397">
          <cell r="BA397">
            <v>1200000</v>
          </cell>
          <cell r="BB397">
            <v>10</v>
          </cell>
          <cell r="BC397">
            <v>9566.5900000000074</v>
          </cell>
          <cell r="BD397">
            <v>9566.5900000000074</v>
          </cell>
          <cell r="BE397">
            <v>9566.5900000000074</v>
          </cell>
        </row>
        <row r="398">
          <cell r="BA398">
            <v>1250000</v>
          </cell>
          <cell r="BB398">
            <v>10</v>
          </cell>
          <cell r="BC398">
            <v>9859.1900000000078</v>
          </cell>
          <cell r="BD398">
            <v>9859.1900000000078</v>
          </cell>
          <cell r="BE398">
            <v>9859.1900000000078</v>
          </cell>
        </row>
        <row r="399">
          <cell r="BA399">
            <v>1300000</v>
          </cell>
          <cell r="BB399">
            <v>10</v>
          </cell>
          <cell r="BC399">
            <v>10151.790000000008</v>
          </cell>
          <cell r="BD399">
            <v>10151.790000000008</v>
          </cell>
          <cell r="BE399">
            <v>10151.790000000008</v>
          </cell>
        </row>
        <row r="400">
          <cell r="BA400">
            <v>1350000</v>
          </cell>
          <cell r="BB400">
            <v>10</v>
          </cell>
          <cell r="BC400">
            <v>10444.390000000009</v>
          </cell>
          <cell r="BD400">
            <v>10444.390000000009</v>
          </cell>
          <cell r="BE400">
            <v>10444.390000000009</v>
          </cell>
        </row>
        <row r="401">
          <cell r="BA401">
            <v>1400000</v>
          </cell>
          <cell r="BB401">
            <v>10</v>
          </cell>
          <cell r="BC401">
            <v>10736.990000000009</v>
          </cell>
          <cell r="BD401">
            <v>10736.990000000009</v>
          </cell>
          <cell r="BE401">
            <v>10736.990000000009</v>
          </cell>
        </row>
        <row r="402">
          <cell r="BA402">
            <v>1450000</v>
          </cell>
          <cell r="BB402">
            <v>10</v>
          </cell>
          <cell r="BC402">
            <v>11029.590000000009</v>
          </cell>
          <cell r="BD402">
            <v>11029.590000000009</v>
          </cell>
          <cell r="BE402">
            <v>11029.590000000009</v>
          </cell>
        </row>
        <row r="403">
          <cell r="BA403">
            <v>1500000</v>
          </cell>
          <cell r="BB403">
            <v>10</v>
          </cell>
          <cell r="BC403">
            <v>11322.19000000001</v>
          </cell>
          <cell r="BD403">
            <v>11322.19000000001</v>
          </cell>
          <cell r="BE403">
            <v>11322.19000000001</v>
          </cell>
        </row>
        <row r="404">
          <cell r="BA404">
            <v>1550000</v>
          </cell>
          <cell r="BB404">
            <v>10</v>
          </cell>
          <cell r="BC404">
            <v>11614.79000000001</v>
          </cell>
          <cell r="BD404">
            <v>11614.79000000001</v>
          </cell>
          <cell r="BE404">
            <v>11614.79000000001</v>
          </cell>
        </row>
        <row r="405">
          <cell r="BA405">
            <v>1600000</v>
          </cell>
          <cell r="BB405">
            <v>10</v>
          </cell>
          <cell r="BC405">
            <v>11907.39000000001</v>
          </cell>
          <cell r="BD405">
            <v>11907.39000000001</v>
          </cell>
          <cell r="BE405">
            <v>11907.39000000001</v>
          </cell>
        </row>
        <row r="406">
          <cell r="BA406">
            <v>1650000</v>
          </cell>
          <cell r="BB406">
            <v>10</v>
          </cell>
          <cell r="BC406">
            <v>12199.990000000011</v>
          </cell>
          <cell r="BD406">
            <v>12199.990000000011</v>
          </cell>
          <cell r="BE406">
            <v>12199.990000000011</v>
          </cell>
        </row>
        <row r="407">
          <cell r="BA407">
            <v>1700000</v>
          </cell>
          <cell r="BB407">
            <v>10</v>
          </cell>
          <cell r="BC407">
            <v>12492.590000000011</v>
          </cell>
          <cell r="BD407">
            <v>12492.590000000011</v>
          </cell>
          <cell r="BE407">
            <v>12492.590000000011</v>
          </cell>
        </row>
        <row r="408">
          <cell r="BA408">
            <v>1750000</v>
          </cell>
          <cell r="BB408">
            <v>10</v>
          </cell>
          <cell r="BC408">
            <v>12785.190000000011</v>
          </cell>
          <cell r="BD408">
            <v>12785.190000000011</v>
          </cell>
          <cell r="BE408">
            <v>12785.190000000011</v>
          </cell>
        </row>
        <row r="409">
          <cell r="BA409">
            <v>1800000</v>
          </cell>
          <cell r="BB409">
            <v>10</v>
          </cell>
          <cell r="BC409">
            <v>13077.790000000012</v>
          </cell>
          <cell r="BD409">
            <v>13077.790000000012</v>
          </cell>
          <cell r="BE409">
            <v>13077.790000000012</v>
          </cell>
        </row>
        <row r="410">
          <cell r="BA410">
            <v>1850000</v>
          </cell>
          <cell r="BB410">
            <v>10</v>
          </cell>
          <cell r="BC410">
            <v>13370.390000000012</v>
          </cell>
          <cell r="BD410">
            <v>13370.390000000012</v>
          </cell>
          <cell r="BE410">
            <v>13370.390000000012</v>
          </cell>
        </row>
        <row r="411">
          <cell r="BA411">
            <v>1900000</v>
          </cell>
          <cell r="BB411">
            <v>10</v>
          </cell>
          <cell r="BC411">
            <v>13662.990000000013</v>
          </cell>
          <cell r="BD411">
            <v>13662.990000000013</v>
          </cell>
          <cell r="BE411">
            <v>13662.990000000013</v>
          </cell>
        </row>
        <row r="412">
          <cell r="BA412">
            <v>1950000</v>
          </cell>
          <cell r="BB412">
            <v>10</v>
          </cell>
          <cell r="BC412">
            <v>13955.590000000013</v>
          </cell>
          <cell r="BD412">
            <v>13955.590000000013</v>
          </cell>
          <cell r="BE412">
            <v>13955.590000000013</v>
          </cell>
        </row>
        <row r="413">
          <cell r="BA413">
            <v>2000000</v>
          </cell>
          <cell r="BB413">
            <v>10</v>
          </cell>
          <cell r="BC413">
            <v>14248.190000000013</v>
          </cell>
          <cell r="BD413">
            <v>14248.190000000013</v>
          </cell>
          <cell r="BE413">
            <v>14248.190000000013</v>
          </cell>
        </row>
        <row r="414">
          <cell r="BA414">
            <v>2050000</v>
          </cell>
          <cell r="BB414">
            <v>10</v>
          </cell>
          <cell r="BC414">
            <v>14540.790000000014</v>
          </cell>
          <cell r="BD414">
            <v>14540.790000000014</v>
          </cell>
          <cell r="BE414">
            <v>14540.790000000014</v>
          </cell>
        </row>
        <row r="415">
          <cell r="BA415">
            <v>2100000</v>
          </cell>
          <cell r="BB415">
            <v>10</v>
          </cell>
          <cell r="BC415">
            <v>14833.390000000014</v>
          </cell>
          <cell r="BD415">
            <v>14833.390000000014</v>
          </cell>
          <cell r="BE415">
            <v>14833.390000000014</v>
          </cell>
        </row>
        <row r="416">
          <cell r="BA416">
            <v>2150000</v>
          </cell>
          <cell r="BB416">
            <v>10</v>
          </cell>
          <cell r="BC416">
            <v>15125.990000000014</v>
          </cell>
          <cell r="BD416">
            <v>15125.990000000014</v>
          </cell>
          <cell r="BE416">
            <v>15125.990000000014</v>
          </cell>
        </row>
        <row r="417">
          <cell r="BA417">
            <v>2200000</v>
          </cell>
          <cell r="BB417">
            <v>10</v>
          </cell>
          <cell r="BC417">
            <v>15418.590000000015</v>
          </cell>
          <cell r="BD417">
            <v>15418.590000000015</v>
          </cell>
          <cell r="BE417">
            <v>15418.590000000015</v>
          </cell>
        </row>
        <row r="418">
          <cell r="BA418">
            <v>2250000</v>
          </cell>
          <cell r="BB418">
            <v>10</v>
          </cell>
          <cell r="BC418">
            <v>15711.190000000015</v>
          </cell>
          <cell r="BD418">
            <v>15711.190000000015</v>
          </cell>
          <cell r="BE418">
            <v>15711.190000000015</v>
          </cell>
        </row>
        <row r="419">
          <cell r="BA419">
            <v>2300000</v>
          </cell>
          <cell r="BB419">
            <v>10</v>
          </cell>
          <cell r="BC419">
            <v>16003.790000000015</v>
          </cell>
          <cell r="BD419">
            <v>16003.790000000015</v>
          </cell>
          <cell r="BE419">
            <v>16003.790000000015</v>
          </cell>
        </row>
        <row r="420">
          <cell r="BA420">
            <v>2350000</v>
          </cell>
          <cell r="BB420">
            <v>10</v>
          </cell>
          <cell r="BC420">
            <v>16296.390000000016</v>
          </cell>
          <cell r="BD420">
            <v>16296.390000000016</v>
          </cell>
          <cell r="BE420">
            <v>16296.390000000016</v>
          </cell>
        </row>
        <row r="421">
          <cell r="BA421">
            <v>2400000</v>
          </cell>
          <cell r="BB421">
            <v>10</v>
          </cell>
          <cell r="BC421">
            <v>16588.990000000016</v>
          </cell>
          <cell r="BD421">
            <v>16588.990000000016</v>
          </cell>
          <cell r="BE421">
            <v>16588.990000000016</v>
          </cell>
        </row>
        <row r="422">
          <cell r="BA422">
            <v>2450000</v>
          </cell>
          <cell r="BB422">
            <v>10</v>
          </cell>
          <cell r="BC422">
            <v>16881.590000000015</v>
          </cell>
          <cell r="BD422">
            <v>16881.590000000015</v>
          </cell>
          <cell r="BE422">
            <v>16881.590000000015</v>
          </cell>
        </row>
        <row r="423">
          <cell r="BA423">
            <v>2500000</v>
          </cell>
          <cell r="BB423">
            <v>10</v>
          </cell>
          <cell r="BC423">
            <v>17174.190000000013</v>
          </cell>
          <cell r="BD423">
            <v>17174.190000000013</v>
          </cell>
          <cell r="BE423">
            <v>17174.190000000013</v>
          </cell>
        </row>
        <row r="424">
          <cell r="BA424">
            <v>2550000</v>
          </cell>
          <cell r="BB424">
            <v>10</v>
          </cell>
          <cell r="BC424">
            <v>17466.790000000012</v>
          </cell>
          <cell r="BD424">
            <v>17466.790000000012</v>
          </cell>
          <cell r="BE424">
            <v>17466.790000000012</v>
          </cell>
        </row>
        <row r="425">
          <cell r="BA425">
            <v>2600000</v>
          </cell>
          <cell r="BB425">
            <v>10</v>
          </cell>
          <cell r="BC425">
            <v>17759.39000000001</v>
          </cell>
          <cell r="BD425">
            <v>17759.39000000001</v>
          </cell>
          <cell r="BE425">
            <v>17759.39000000001</v>
          </cell>
        </row>
        <row r="426">
          <cell r="BA426">
            <v>2650000</v>
          </cell>
          <cell r="BB426">
            <v>10</v>
          </cell>
          <cell r="BC426">
            <v>18051.990000000009</v>
          </cell>
          <cell r="BD426">
            <v>18051.990000000009</v>
          </cell>
          <cell r="BE426">
            <v>18051.990000000009</v>
          </cell>
        </row>
        <row r="427">
          <cell r="BA427">
            <v>2700000</v>
          </cell>
          <cell r="BB427">
            <v>10</v>
          </cell>
          <cell r="BC427">
            <v>18344.590000000007</v>
          </cell>
          <cell r="BD427">
            <v>18344.590000000007</v>
          </cell>
          <cell r="BE427">
            <v>18344.590000000007</v>
          </cell>
        </row>
        <row r="428">
          <cell r="BA428">
            <v>2750000</v>
          </cell>
          <cell r="BB428">
            <v>10</v>
          </cell>
          <cell r="BC428">
            <v>18637.190000000006</v>
          </cell>
          <cell r="BD428">
            <v>18637.190000000006</v>
          </cell>
          <cell r="BE428">
            <v>18637.190000000006</v>
          </cell>
        </row>
        <row r="429">
          <cell r="BA429">
            <v>2800000</v>
          </cell>
          <cell r="BB429">
            <v>10</v>
          </cell>
          <cell r="BC429">
            <v>18929.790000000005</v>
          </cell>
          <cell r="BD429">
            <v>18929.790000000005</v>
          </cell>
          <cell r="BE429">
            <v>18929.790000000005</v>
          </cell>
        </row>
        <row r="430">
          <cell r="BA430">
            <v>2850000</v>
          </cell>
          <cell r="BB430">
            <v>10</v>
          </cell>
          <cell r="BC430">
            <v>19222.390000000003</v>
          </cell>
          <cell r="BD430">
            <v>19222.390000000003</v>
          </cell>
          <cell r="BE430">
            <v>19222.390000000003</v>
          </cell>
        </row>
        <row r="431">
          <cell r="BA431">
            <v>2900000</v>
          </cell>
          <cell r="BB431">
            <v>10</v>
          </cell>
          <cell r="BC431">
            <v>19514.990000000002</v>
          </cell>
          <cell r="BD431">
            <v>19514.990000000002</v>
          </cell>
          <cell r="BE431">
            <v>19514.990000000002</v>
          </cell>
        </row>
        <row r="432">
          <cell r="BA432">
            <v>2950000</v>
          </cell>
          <cell r="BB432">
            <v>10</v>
          </cell>
          <cell r="BC432">
            <v>19807.59</v>
          </cell>
          <cell r="BD432">
            <v>19807.59</v>
          </cell>
          <cell r="BE432">
            <v>19807.59</v>
          </cell>
        </row>
        <row r="433">
          <cell r="BA433">
            <v>3000000</v>
          </cell>
          <cell r="BB433">
            <v>10</v>
          </cell>
          <cell r="BC433">
            <v>20100.189999999999</v>
          </cell>
          <cell r="BD433">
            <v>20100.189999999999</v>
          </cell>
          <cell r="BE433">
            <v>20100.189999999999</v>
          </cell>
        </row>
        <row r="434">
          <cell r="BA434">
            <v>3050000</v>
          </cell>
          <cell r="BB434">
            <v>10</v>
          </cell>
          <cell r="BC434">
            <v>20392.789999999997</v>
          </cell>
          <cell r="BD434">
            <v>20392.789999999997</v>
          </cell>
          <cell r="BE434">
            <v>20392.789999999997</v>
          </cell>
        </row>
        <row r="435">
          <cell r="BA435">
            <v>3100000</v>
          </cell>
          <cell r="BB435">
            <v>10</v>
          </cell>
          <cell r="BC435">
            <v>20685.389999999996</v>
          </cell>
          <cell r="BD435">
            <v>20685.389999999996</v>
          </cell>
          <cell r="BE435">
            <v>20685.389999999996</v>
          </cell>
        </row>
        <row r="436">
          <cell r="BA436">
            <v>3150000</v>
          </cell>
          <cell r="BB436">
            <v>10</v>
          </cell>
          <cell r="BC436">
            <v>20977.989999999994</v>
          </cell>
          <cell r="BD436">
            <v>20977.989999999994</v>
          </cell>
          <cell r="BE436">
            <v>20977.989999999994</v>
          </cell>
        </row>
        <row r="437">
          <cell r="BA437">
            <v>3200000</v>
          </cell>
          <cell r="BB437">
            <v>10</v>
          </cell>
          <cell r="BC437">
            <v>21270.589999999993</v>
          </cell>
          <cell r="BD437">
            <v>21270.589999999993</v>
          </cell>
          <cell r="BE437">
            <v>21270.589999999993</v>
          </cell>
        </row>
        <row r="438">
          <cell r="BA438">
            <v>3250000</v>
          </cell>
          <cell r="BB438">
            <v>10</v>
          </cell>
          <cell r="BC438">
            <v>21563.189999999991</v>
          </cell>
          <cell r="BD438">
            <v>21563.189999999991</v>
          </cell>
          <cell r="BE438">
            <v>21563.189999999991</v>
          </cell>
        </row>
        <row r="439">
          <cell r="BA439">
            <v>3300000</v>
          </cell>
          <cell r="BB439">
            <v>10</v>
          </cell>
          <cell r="BC439">
            <v>21855.78999999999</v>
          </cell>
          <cell r="BD439">
            <v>21855.78999999999</v>
          </cell>
          <cell r="BE439">
            <v>21855.78999999999</v>
          </cell>
        </row>
        <row r="440">
          <cell r="BA440">
            <v>3350000</v>
          </cell>
          <cell r="BB440">
            <v>10</v>
          </cell>
          <cell r="BC440">
            <v>22148.389999999989</v>
          </cell>
          <cell r="BD440">
            <v>22148.389999999989</v>
          </cell>
          <cell r="BE440">
            <v>22148.389999999989</v>
          </cell>
        </row>
        <row r="441">
          <cell r="BA441">
            <v>3400000</v>
          </cell>
          <cell r="BB441">
            <v>10</v>
          </cell>
          <cell r="BC441">
            <v>22440.989999999987</v>
          </cell>
          <cell r="BD441">
            <v>22440.989999999987</v>
          </cell>
          <cell r="BE441">
            <v>22440.989999999987</v>
          </cell>
        </row>
        <row r="442">
          <cell r="BA442">
            <v>3450000</v>
          </cell>
          <cell r="BB442">
            <v>10</v>
          </cell>
          <cell r="BC442">
            <v>22733.589999999986</v>
          </cell>
          <cell r="BD442">
            <v>22733.589999999986</v>
          </cell>
          <cell r="BE442">
            <v>22733.589999999986</v>
          </cell>
        </row>
        <row r="443">
          <cell r="BA443">
            <v>3500000</v>
          </cell>
          <cell r="BB443">
            <v>10</v>
          </cell>
          <cell r="BC443">
            <v>23026.189999999984</v>
          </cell>
          <cell r="BD443">
            <v>23026.189999999984</v>
          </cell>
          <cell r="BE443">
            <v>23026.189999999984</v>
          </cell>
        </row>
        <row r="444">
          <cell r="BA444">
            <v>3550000</v>
          </cell>
          <cell r="BB444">
            <v>10</v>
          </cell>
          <cell r="BC444">
            <v>23318.789999999983</v>
          </cell>
          <cell r="BD444">
            <v>23318.789999999983</v>
          </cell>
          <cell r="BE444">
            <v>23318.789999999983</v>
          </cell>
        </row>
        <row r="445">
          <cell r="BA445">
            <v>3600000</v>
          </cell>
          <cell r="BB445">
            <v>10</v>
          </cell>
          <cell r="BC445">
            <v>23611.389999999981</v>
          </cell>
          <cell r="BD445">
            <v>23611.389999999981</v>
          </cell>
          <cell r="BE445">
            <v>23611.389999999981</v>
          </cell>
        </row>
        <row r="446">
          <cell r="BA446">
            <v>3650000</v>
          </cell>
          <cell r="BB446">
            <v>10</v>
          </cell>
          <cell r="BC446">
            <v>23903.98999999998</v>
          </cell>
          <cell r="BD446">
            <v>23903.98999999998</v>
          </cell>
          <cell r="BE446">
            <v>23903.98999999998</v>
          </cell>
        </row>
        <row r="447">
          <cell r="BA447">
            <v>3700000</v>
          </cell>
          <cell r="BB447">
            <v>10</v>
          </cell>
          <cell r="BC447">
            <v>24196.589999999978</v>
          </cell>
          <cell r="BD447">
            <v>24196.589999999978</v>
          </cell>
          <cell r="BE447">
            <v>24196.589999999978</v>
          </cell>
        </row>
        <row r="448">
          <cell r="BA448">
            <v>3750000</v>
          </cell>
          <cell r="BB448">
            <v>10</v>
          </cell>
          <cell r="BC448">
            <v>24489.189999999977</v>
          </cell>
          <cell r="BD448">
            <v>24489.189999999977</v>
          </cell>
          <cell r="BE448">
            <v>24489.189999999977</v>
          </cell>
        </row>
        <row r="449">
          <cell r="BA449">
            <v>3800000</v>
          </cell>
          <cell r="BB449">
            <v>10</v>
          </cell>
          <cell r="BC449">
            <v>24781.789999999975</v>
          </cell>
          <cell r="BD449">
            <v>24781.789999999975</v>
          </cell>
          <cell r="BE449">
            <v>24781.789999999975</v>
          </cell>
        </row>
        <row r="450">
          <cell r="BA450">
            <v>3850000</v>
          </cell>
          <cell r="BB450">
            <v>10</v>
          </cell>
          <cell r="BC450">
            <v>25074.389999999974</v>
          </cell>
          <cell r="BD450">
            <v>25074.389999999974</v>
          </cell>
          <cell r="BE450">
            <v>25074.389999999974</v>
          </cell>
        </row>
        <row r="451">
          <cell r="BA451">
            <v>3900000</v>
          </cell>
          <cell r="BB451">
            <v>10</v>
          </cell>
          <cell r="BC451">
            <v>25366.989999999972</v>
          </cell>
          <cell r="BD451">
            <v>25366.989999999972</v>
          </cell>
          <cell r="BE451">
            <v>25366.989999999972</v>
          </cell>
        </row>
        <row r="452">
          <cell r="BA452">
            <v>3950000</v>
          </cell>
          <cell r="BB452">
            <v>10</v>
          </cell>
          <cell r="BC452">
            <v>25659.589999999971</v>
          </cell>
          <cell r="BD452">
            <v>25659.589999999971</v>
          </cell>
          <cell r="BE452">
            <v>25659.589999999971</v>
          </cell>
        </row>
        <row r="453">
          <cell r="BA453">
            <v>4000000</v>
          </cell>
          <cell r="BB453">
            <v>10</v>
          </cell>
          <cell r="BC453">
            <v>25952.18999999997</v>
          </cell>
          <cell r="BD453">
            <v>25952.18999999997</v>
          </cell>
          <cell r="BE453">
            <v>25952.18999999997</v>
          </cell>
        </row>
        <row r="454">
          <cell r="BA454">
            <v>4050000</v>
          </cell>
          <cell r="BB454">
            <v>10</v>
          </cell>
          <cell r="BC454">
            <v>26244.789999999968</v>
          </cell>
          <cell r="BD454">
            <v>26244.789999999968</v>
          </cell>
          <cell r="BE454">
            <v>26244.789999999968</v>
          </cell>
        </row>
        <row r="455">
          <cell r="BA455">
            <v>4100000</v>
          </cell>
          <cell r="BB455">
            <v>10</v>
          </cell>
          <cell r="BC455">
            <v>26537.389999999967</v>
          </cell>
          <cell r="BD455">
            <v>26537.389999999967</v>
          </cell>
          <cell r="BE455">
            <v>26537.389999999967</v>
          </cell>
        </row>
        <row r="456">
          <cell r="BA456">
            <v>4150000</v>
          </cell>
          <cell r="BB456">
            <v>10</v>
          </cell>
          <cell r="BC456">
            <v>26829.989999999965</v>
          </cell>
          <cell r="BD456">
            <v>26829.989999999965</v>
          </cell>
          <cell r="BE456">
            <v>26829.989999999965</v>
          </cell>
        </row>
        <row r="457">
          <cell r="BA457">
            <v>4200000</v>
          </cell>
          <cell r="BB457">
            <v>10</v>
          </cell>
          <cell r="BC457">
            <v>27122.589999999964</v>
          </cell>
          <cell r="BD457">
            <v>27122.589999999964</v>
          </cell>
          <cell r="BE457">
            <v>27122.589999999964</v>
          </cell>
        </row>
        <row r="458">
          <cell r="BA458">
            <v>4250000</v>
          </cell>
          <cell r="BB458">
            <v>10</v>
          </cell>
          <cell r="BC458">
            <v>27415.189999999962</v>
          </cell>
          <cell r="BD458">
            <v>27415.189999999962</v>
          </cell>
          <cell r="BE458">
            <v>27415.189999999962</v>
          </cell>
        </row>
        <row r="459">
          <cell r="BA459">
            <v>4300000</v>
          </cell>
          <cell r="BB459">
            <v>10</v>
          </cell>
          <cell r="BC459">
            <v>27707.789999999961</v>
          </cell>
          <cell r="BD459">
            <v>27707.789999999961</v>
          </cell>
          <cell r="BE459">
            <v>27707.789999999961</v>
          </cell>
        </row>
        <row r="460">
          <cell r="BA460">
            <v>4350000</v>
          </cell>
          <cell r="BB460">
            <v>10</v>
          </cell>
          <cell r="BC460">
            <v>28000.389999999959</v>
          </cell>
          <cell r="BD460">
            <v>28000.389999999959</v>
          </cell>
          <cell r="BE460">
            <v>28000.389999999959</v>
          </cell>
        </row>
        <row r="461">
          <cell r="BA461">
            <v>4400000</v>
          </cell>
          <cell r="BB461">
            <v>10</v>
          </cell>
          <cell r="BC461">
            <v>28292.989999999958</v>
          </cell>
          <cell r="BD461">
            <v>28292.989999999958</v>
          </cell>
          <cell r="BE461">
            <v>28292.989999999958</v>
          </cell>
        </row>
        <row r="462">
          <cell r="BA462">
            <v>4450000</v>
          </cell>
          <cell r="BB462">
            <v>10</v>
          </cell>
          <cell r="BC462">
            <v>28585.589999999956</v>
          </cell>
          <cell r="BD462">
            <v>28585.589999999956</v>
          </cell>
          <cell r="BE462">
            <v>28585.589999999956</v>
          </cell>
        </row>
        <row r="463">
          <cell r="BA463">
            <v>4500000</v>
          </cell>
          <cell r="BB463">
            <v>10</v>
          </cell>
          <cell r="BC463">
            <v>28878.189999999955</v>
          </cell>
          <cell r="BD463">
            <v>28878.189999999955</v>
          </cell>
          <cell r="BE463">
            <v>28878.189999999955</v>
          </cell>
        </row>
        <row r="464">
          <cell r="BA464">
            <v>4550000</v>
          </cell>
          <cell r="BB464">
            <v>10</v>
          </cell>
          <cell r="BC464">
            <v>29170.789999999954</v>
          </cell>
          <cell r="BD464">
            <v>29170.789999999954</v>
          </cell>
          <cell r="BE464">
            <v>29170.789999999954</v>
          </cell>
        </row>
        <row r="465">
          <cell r="BA465">
            <v>4600000</v>
          </cell>
          <cell r="BB465">
            <v>10</v>
          </cell>
          <cell r="BC465">
            <v>29463.389999999952</v>
          </cell>
          <cell r="BD465">
            <v>29463.389999999952</v>
          </cell>
          <cell r="BE465">
            <v>29463.389999999952</v>
          </cell>
        </row>
        <row r="466">
          <cell r="BA466">
            <v>4650000</v>
          </cell>
          <cell r="BB466">
            <v>10</v>
          </cell>
          <cell r="BC466">
            <v>29755.989999999951</v>
          </cell>
          <cell r="BD466">
            <v>29755.989999999951</v>
          </cell>
          <cell r="BE466">
            <v>29755.989999999951</v>
          </cell>
        </row>
        <row r="467">
          <cell r="BA467">
            <v>4700000</v>
          </cell>
          <cell r="BB467">
            <v>10</v>
          </cell>
          <cell r="BC467">
            <v>30048.589999999949</v>
          </cell>
          <cell r="BD467">
            <v>30048.589999999949</v>
          </cell>
          <cell r="BE467">
            <v>30048.589999999949</v>
          </cell>
        </row>
        <row r="468">
          <cell r="BA468">
            <v>4750000</v>
          </cell>
          <cell r="BB468">
            <v>10</v>
          </cell>
          <cell r="BC468">
            <v>30341.189999999948</v>
          </cell>
          <cell r="BD468">
            <v>30341.189999999948</v>
          </cell>
          <cell r="BE468">
            <v>30341.189999999948</v>
          </cell>
        </row>
        <row r="469">
          <cell r="BA469">
            <v>4800000</v>
          </cell>
          <cell r="BB469">
            <v>10</v>
          </cell>
          <cell r="BC469">
            <v>30633.789999999946</v>
          </cell>
          <cell r="BD469">
            <v>30633.789999999946</v>
          </cell>
          <cell r="BE469">
            <v>30633.789999999946</v>
          </cell>
        </row>
        <row r="470">
          <cell r="BA470">
            <v>4850000</v>
          </cell>
          <cell r="BB470">
            <v>10</v>
          </cell>
          <cell r="BC470">
            <v>30926.389999999945</v>
          </cell>
          <cell r="BD470">
            <v>30926.389999999945</v>
          </cell>
          <cell r="BE470">
            <v>30926.389999999945</v>
          </cell>
        </row>
        <row r="471">
          <cell r="BA471">
            <v>4900000</v>
          </cell>
          <cell r="BB471">
            <v>10</v>
          </cell>
          <cell r="BC471">
            <v>31218.989999999943</v>
          </cell>
          <cell r="BD471">
            <v>31218.989999999943</v>
          </cell>
          <cell r="BE471">
            <v>31218.989999999943</v>
          </cell>
        </row>
        <row r="472">
          <cell r="BA472">
            <v>4950000</v>
          </cell>
          <cell r="BB472">
            <v>10</v>
          </cell>
          <cell r="BC472">
            <v>31511.589999999942</v>
          </cell>
          <cell r="BD472">
            <v>31511.589999999942</v>
          </cell>
          <cell r="BE472">
            <v>31511.589999999942</v>
          </cell>
        </row>
        <row r="473">
          <cell r="BA473">
            <v>5000000</v>
          </cell>
          <cell r="BB473">
            <v>10</v>
          </cell>
          <cell r="BC473">
            <v>31804.18999999994</v>
          </cell>
          <cell r="BD473">
            <v>31804.18999999994</v>
          </cell>
          <cell r="BE473">
            <v>31804.18999999994</v>
          </cell>
        </row>
        <row r="478">
          <cell r="BA478">
            <v>100000</v>
          </cell>
          <cell r="BB478">
            <v>1</v>
          </cell>
          <cell r="BC478">
            <v>1747</v>
          </cell>
          <cell r="BD478">
            <v>1747</v>
          </cell>
          <cell r="BE478">
            <v>1747</v>
          </cell>
        </row>
        <row r="479">
          <cell r="BA479">
            <v>150000</v>
          </cell>
          <cell r="BB479">
            <v>2</v>
          </cell>
          <cell r="BC479">
            <v>1910.35</v>
          </cell>
          <cell r="BD479">
            <v>1910.35</v>
          </cell>
          <cell r="BE479">
            <v>1910.35</v>
          </cell>
        </row>
        <row r="480">
          <cell r="BA480">
            <v>200000</v>
          </cell>
          <cell r="BB480">
            <v>2</v>
          </cell>
          <cell r="BC480">
            <v>2073.6999999999998</v>
          </cell>
          <cell r="BD480">
            <v>2073.6999999999998</v>
          </cell>
          <cell r="BE480">
            <v>2073.6999999999998</v>
          </cell>
        </row>
        <row r="481">
          <cell r="BA481">
            <v>250000</v>
          </cell>
          <cell r="BB481">
            <v>2</v>
          </cell>
          <cell r="BC481">
            <v>2237.0499999999997</v>
          </cell>
          <cell r="BD481">
            <v>2237.0499999999997</v>
          </cell>
          <cell r="BE481">
            <v>2237.0499999999997</v>
          </cell>
        </row>
        <row r="482">
          <cell r="BA482">
            <v>300000</v>
          </cell>
          <cell r="BB482">
            <v>2</v>
          </cell>
          <cell r="BC482">
            <v>2400.3999999999996</v>
          </cell>
          <cell r="BD482">
            <v>2400.3999999999996</v>
          </cell>
          <cell r="BE482">
            <v>2400.3999999999996</v>
          </cell>
        </row>
        <row r="483">
          <cell r="BA483">
            <v>350000</v>
          </cell>
          <cell r="BB483">
            <v>4</v>
          </cell>
          <cell r="BC483">
            <v>2563.7499999999995</v>
          </cell>
          <cell r="BD483">
            <v>2563.7499999999995</v>
          </cell>
          <cell r="BE483">
            <v>2563.7499999999995</v>
          </cell>
        </row>
        <row r="484">
          <cell r="BA484">
            <v>400000</v>
          </cell>
          <cell r="BB484">
            <v>4</v>
          </cell>
          <cell r="BC484">
            <v>2727.0999999999995</v>
          </cell>
          <cell r="BD484">
            <v>2727.0999999999995</v>
          </cell>
          <cell r="BE484">
            <v>2727.0999999999995</v>
          </cell>
        </row>
        <row r="485">
          <cell r="BA485">
            <v>450000</v>
          </cell>
          <cell r="BB485">
            <v>4</v>
          </cell>
          <cell r="BC485">
            <v>2890.4499999999994</v>
          </cell>
          <cell r="BD485">
            <v>2890.4499999999994</v>
          </cell>
          <cell r="BE485">
            <v>2890.4499999999994</v>
          </cell>
        </row>
        <row r="486">
          <cell r="BA486">
            <v>500000</v>
          </cell>
          <cell r="BB486">
            <v>4</v>
          </cell>
          <cell r="BC486">
            <v>3053.7999999999993</v>
          </cell>
          <cell r="BD486">
            <v>3053.7999999999993</v>
          </cell>
          <cell r="BE486">
            <v>3053.7999999999993</v>
          </cell>
        </row>
        <row r="487">
          <cell r="BA487">
            <v>550000</v>
          </cell>
          <cell r="BB487">
            <v>10</v>
          </cell>
          <cell r="BC487">
            <v>3217.1499999999992</v>
          </cell>
          <cell r="BD487">
            <v>3217.1499999999992</v>
          </cell>
          <cell r="BE487">
            <v>3217.1499999999992</v>
          </cell>
        </row>
        <row r="488">
          <cell r="BA488">
            <v>600000</v>
          </cell>
          <cell r="BB488">
            <v>10</v>
          </cell>
          <cell r="BC488">
            <v>3380.4999999999991</v>
          </cell>
          <cell r="BD488">
            <v>3380.4999999999991</v>
          </cell>
          <cell r="BE488">
            <v>3380.4999999999991</v>
          </cell>
        </row>
        <row r="489">
          <cell r="BA489">
            <v>650000</v>
          </cell>
          <cell r="BB489">
            <v>10</v>
          </cell>
          <cell r="BC489">
            <v>3543.849999999999</v>
          </cell>
          <cell r="BD489">
            <v>3543.849999999999</v>
          </cell>
          <cell r="BE489">
            <v>3543.849999999999</v>
          </cell>
        </row>
        <row r="490">
          <cell r="BA490">
            <v>700000</v>
          </cell>
          <cell r="BB490">
            <v>10</v>
          </cell>
          <cell r="BC490">
            <v>3707.1999999999989</v>
          </cell>
          <cell r="BD490">
            <v>3707.1999999999989</v>
          </cell>
          <cell r="BE490">
            <v>3707.1999999999989</v>
          </cell>
        </row>
        <row r="491">
          <cell r="BA491">
            <v>750000</v>
          </cell>
          <cell r="BB491">
            <v>10</v>
          </cell>
          <cell r="BC491">
            <v>3870.5499999999988</v>
          </cell>
          <cell r="BD491">
            <v>3870.5499999999988</v>
          </cell>
          <cell r="BE491">
            <v>3870.5499999999988</v>
          </cell>
        </row>
        <row r="492">
          <cell r="BA492">
            <v>800000</v>
          </cell>
          <cell r="BB492">
            <v>10</v>
          </cell>
          <cell r="BC492">
            <v>4033.8999999999987</v>
          </cell>
          <cell r="BD492">
            <v>4033.8999999999987</v>
          </cell>
          <cell r="BE492">
            <v>4033.8999999999987</v>
          </cell>
        </row>
        <row r="493">
          <cell r="BA493">
            <v>850000</v>
          </cell>
          <cell r="BB493">
            <v>10</v>
          </cell>
          <cell r="BC493">
            <v>4197.2499999999991</v>
          </cell>
          <cell r="BD493">
            <v>4197.2499999999991</v>
          </cell>
          <cell r="BE493">
            <v>4197.2499999999991</v>
          </cell>
        </row>
        <row r="494">
          <cell r="BA494">
            <v>900000</v>
          </cell>
          <cell r="BB494">
            <v>10</v>
          </cell>
          <cell r="BC494">
            <v>4360.5999999999995</v>
          </cell>
          <cell r="BD494">
            <v>4360.5999999999995</v>
          </cell>
          <cell r="BE494">
            <v>4360.5999999999995</v>
          </cell>
        </row>
        <row r="495">
          <cell r="BA495">
            <v>950000</v>
          </cell>
          <cell r="BB495">
            <v>10</v>
          </cell>
          <cell r="BC495">
            <v>4523.95</v>
          </cell>
          <cell r="BD495">
            <v>4523.95</v>
          </cell>
          <cell r="BE495">
            <v>4523.95</v>
          </cell>
        </row>
        <row r="496">
          <cell r="BA496">
            <v>1000000</v>
          </cell>
          <cell r="BB496">
            <v>10</v>
          </cell>
          <cell r="BC496">
            <v>4687.3</v>
          </cell>
          <cell r="BD496">
            <v>4687.3</v>
          </cell>
          <cell r="BE496">
            <v>4687.3</v>
          </cell>
        </row>
        <row r="497">
          <cell r="BA497">
            <v>1050000</v>
          </cell>
          <cell r="BB497">
            <v>10</v>
          </cell>
          <cell r="BC497">
            <v>4850.6500000000005</v>
          </cell>
          <cell r="BD497">
            <v>4850.6500000000005</v>
          </cell>
          <cell r="BE497">
            <v>4850.6500000000005</v>
          </cell>
        </row>
        <row r="498">
          <cell r="BA498">
            <v>1100000</v>
          </cell>
          <cell r="BB498">
            <v>10</v>
          </cell>
          <cell r="BC498">
            <v>5014.0000000000009</v>
          </cell>
          <cell r="BD498">
            <v>5014.0000000000009</v>
          </cell>
          <cell r="BE498">
            <v>5014.0000000000009</v>
          </cell>
        </row>
        <row r="499">
          <cell r="BA499">
            <v>1150000</v>
          </cell>
          <cell r="BB499">
            <v>10</v>
          </cell>
          <cell r="BC499">
            <v>5177.3500000000013</v>
          </cell>
          <cell r="BD499">
            <v>5177.3500000000013</v>
          </cell>
          <cell r="BE499">
            <v>5177.3500000000013</v>
          </cell>
        </row>
        <row r="500">
          <cell r="BA500">
            <v>1200000</v>
          </cell>
          <cell r="BB500">
            <v>10</v>
          </cell>
          <cell r="BC500">
            <v>5340.7000000000016</v>
          </cell>
          <cell r="BD500">
            <v>5340.7000000000016</v>
          </cell>
          <cell r="BE500">
            <v>5340.7000000000016</v>
          </cell>
        </row>
        <row r="501">
          <cell r="BA501">
            <v>1250000</v>
          </cell>
          <cell r="BB501">
            <v>10</v>
          </cell>
          <cell r="BC501">
            <v>5504.050000000002</v>
          </cell>
          <cell r="BD501">
            <v>5504.050000000002</v>
          </cell>
          <cell r="BE501">
            <v>5504.050000000002</v>
          </cell>
        </row>
        <row r="502">
          <cell r="BA502">
            <v>1300000</v>
          </cell>
          <cell r="BB502">
            <v>10</v>
          </cell>
          <cell r="BC502">
            <v>5667.4000000000024</v>
          </cell>
          <cell r="BD502">
            <v>5667.4000000000024</v>
          </cell>
          <cell r="BE502">
            <v>5667.4000000000024</v>
          </cell>
        </row>
        <row r="503">
          <cell r="BA503">
            <v>1350000</v>
          </cell>
          <cell r="BB503">
            <v>10</v>
          </cell>
          <cell r="BC503">
            <v>5830.7500000000027</v>
          </cell>
          <cell r="BD503">
            <v>5830.7500000000027</v>
          </cell>
          <cell r="BE503">
            <v>5830.7500000000027</v>
          </cell>
        </row>
        <row r="504">
          <cell r="BA504">
            <v>1400000</v>
          </cell>
          <cell r="BB504">
            <v>10</v>
          </cell>
          <cell r="BC504">
            <v>5994.1000000000031</v>
          </cell>
          <cell r="BD504">
            <v>5994.1000000000031</v>
          </cell>
          <cell r="BE504">
            <v>5994.1000000000031</v>
          </cell>
        </row>
        <row r="505">
          <cell r="BA505">
            <v>1450000</v>
          </cell>
          <cell r="BB505">
            <v>10</v>
          </cell>
          <cell r="BC505">
            <v>6157.4500000000035</v>
          </cell>
          <cell r="BD505">
            <v>6157.4500000000035</v>
          </cell>
          <cell r="BE505">
            <v>6157.4500000000035</v>
          </cell>
        </row>
        <row r="506">
          <cell r="BA506">
            <v>1500000</v>
          </cell>
          <cell r="BB506">
            <v>10</v>
          </cell>
          <cell r="BC506">
            <v>6320.8000000000038</v>
          </cell>
          <cell r="BD506">
            <v>6320.8000000000038</v>
          </cell>
          <cell r="BE506">
            <v>6320.8000000000038</v>
          </cell>
        </row>
        <row r="507">
          <cell r="BA507">
            <v>1550000</v>
          </cell>
          <cell r="BB507">
            <v>10</v>
          </cell>
          <cell r="BC507">
            <v>6484.1500000000042</v>
          </cell>
          <cell r="BD507">
            <v>6484.1500000000042</v>
          </cell>
          <cell r="BE507">
            <v>6484.1500000000042</v>
          </cell>
        </row>
        <row r="508">
          <cell r="BA508">
            <v>1600000</v>
          </cell>
          <cell r="BB508">
            <v>10</v>
          </cell>
          <cell r="BC508">
            <v>6647.5000000000045</v>
          </cell>
          <cell r="BD508">
            <v>6647.5000000000045</v>
          </cell>
          <cell r="BE508">
            <v>6647.5000000000045</v>
          </cell>
        </row>
        <row r="509">
          <cell r="BA509">
            <v>1650000</v>
          </cell>
          <cell r="BB509">
            <v>10</v>
          </cell>
          <cell r="BC509">
            <v>6810.8500000000049</v>
          </cell>
          <cell r="BD509">
            <v>6810.8500000000049</v>
          </cell>
          <cell r="BE509">
            <v>6810.8500000000049</v>
          </cell>
        </row>
        <row r="510">
          <cell r="BA510">
            <v>1700000</v>
          </cell>
          <cell r="BB510">
            <v>10</v>
          </cell>
          <cell r="BC510">
            <v>6974.2000000000053</v>
          </cell>
          <cell r="BD510">
            <v>6974.2000000000053</v>
          </cell>
          <cell r="BE510">
            <v>6974.2000000000053</v>
          </cell>
        </row>
        <row r="511">
          <cell r="BA511">
            <v>1750000</v>
          </cell>
          <cell r="BB511">
            <v>10</v>
          </cell>
          <cell r="BC511">
            <v>7137.5500000000056</v>
          </cell>
          <cell r="BD511">
            <v>7137.5500000000056</v>
          </cell>
          <cell r="BE511">
            <v>7137.5500000000056</v>
          </cell>
        </row>
        <row r="512">
          <cell r="BA512">
            <v>1800000</v>
          </cell>
          <cell r="BB512">
            <v>10</v>
          </cell>
          <cell r="BC512">
            <v>7300.900000000006</v>
          </cell>
          <cell r="BD512">
            <v>7300.900000000006</v>
          </cell>
          <cell r="BE512">
            <v>7300.900000000006</v>
          </cell>
        </row>
        <row r="513">
          <cell r="BA513">
            <v>1850000</v>
          </cell>
          <cell r="BB513">
            <v>10</v>
          </cell>
          <cell r="BC513">
            <v>7464.2500000000064</v>
          </cell>
          <cell r="BD513">
            <v>7464.2500000000064</v>
          </cell>
          <cell r="BE513">
            <v>7464.2500000000064</v>
          </cell>
        </row>
        <row r="514">
          <cell r="BA514">
            <v>1900000</v>
          </cell>
          <cell r="BB514">
            <v>10</v>
          </cell>
          <cell r="BC514">
            <v>7627.6000000000067</v>
          </cell>
          <cell r="BD514">
            <v>7627.6000000000067</v>
          </cell>
          <cell r="BE514">
            <v>7627.6000000000067</v>
          </cell>
        </row>
        <row r="515">
          <cell r="BA515">
            <v>1950000</v>
          </cell>
          <cell r="BB515">
            <v>10</v>
          </cell>
          <cell r="BC515">
            <v>7790.9500000000071</v>
          </cell>
          <cell r="BD515">
            <v>7790.9500000000071</v>
          </cell>
          <cell r="BE515">
            <v>7790.9500000000071</v>
          </cell>
        </row>
        <row r="516">
          <cell r="BA516">
            <v>2000000</v>
          </cell>
          <cell r="BB516">
            <v>10</v>
          </cell>
          <cell r="BC516">
            <v>7954.3000000000075</v>
          </cell>
          <cell r="BD516">
            <v>7954.3000000000075</v>
          </cell>
          <cell r="BE516">
            <v>7954.3000000000075</v>
          </cell>
        </row>
        <row r="517">
          <cell r="BA517">
            <v>2050000</v>
          </cell>
          <cell r="BB517">
            <v>10</v>
          </cell>
          <cell r="BC517">
            <v>8117.6500000000078</v>
          </cell>
          <cell r="BD517">
            <v>8117.6500000000078</v>
          </cell>
          <cell r="BE517">
            <v>8117.6500000000078</v>
          </cell>
        </row>
        <row r="518">
          <cell r="BA518">
            <v>2100000</v>
          </cell>
          <cell r="BB518">
            <v>10</v>
          </cell>
          <cell r="BC518">
            <v>8281.0000000000073</v>
          </cell>
          <cell r="BD518">
            <v>8281.0000000000073</v>
          </cell>
          <cell r="BE518">
            <v>8281.0000000000073</v>
          </cell>
        </row>
        <row r="519">
          <cell r="BA519">
            <v>2150000</v>
          </cell>
          <cell r="BB519">
            <v>10</v>
          </cell>
          <cell r="BC519">
            <v>8444.3500000000076</v>
          </cell>
          <cell r="BD519">
            <v>8444.3500000000076</v>
          </cell>
          <cell r="BE519">
            <v>8444.3500000000076</v>
          </cell>
        </row>
        <row r="520">
          <cell r="BA520">
            <v>2200000</v>
          </cell>
          <cell r="BB520">
            <v>10</v>
          </cell>
          <cell r="BC520">
            <v>8607.700000000008</v>
          </cell>
          <cell r="BD520">
            <v>8607.700000000008</v>
          </cell>
          <cell r="BE520">
            <v>8607.700000000008</v>
          </cell>
        </row>
        <row r="521">
          <cell r="BA521">
            <v>2250000</v>
          </cell>
          <cell r="BB521">
            <v>10</v>
          </cell>
          <cell r="BC521">
            <v>8771.0500000000084</v>
          </cell>
          <cell r="BD521">
            <v>8771.0500000000084</v>
          </cell>
          <cell r="BE521">
            <v>8771.0500000000084</v>
          </cell>
        </row>
        <row r="522">
          <cell r="BA522">
            <v>2300000</v>
          </cell>
          <cell r="BB522">
            <v>10</v>
          </cell>
          <cell r="BC522">
            <v>8934.4000000000087</v>
          </cell>
          <cell r="BD522">
            <v>8934.4000000000087</v>
          </cell>
          <cell r="BE522">
            <v>8934.4000000000087</v>
          </cell>
        </row>
        <row r="523">
          <cell r="BA523">
            <v>2350000</v>
          </cell>
          <cell r="BB523">
            <v>10</v>
          </cell>
          <cell r="BC523">
            <v>9097.7500000000091</v>
          </cell>
          <cell r="BD523">
            <v>9097.7500000000091</v>
          </cell>
          <cell r="BE523">
            <v>9097.7500000000091</v>
          </cell>
        </row>
        <row r="524">
          <cell r="BA524">
            <v>2400000</v>
          </cell>
          <cell r="BB524">
            <v>10</v>
          </cell>
          <cell r="BC524">
            <v>9261.1000000000095</v>
          </cell>
          <cell r="BD524">
            <v>9261.1000000000095</v>
          </cell>
          <cell r="BE524">
            <v>9261.1000000000095</v>
          </cell>
        </row>
        <row r="525">
          <cell r="BA525">
            <v>2450000</v>
          </cell>
          <cell r="BB525">
            <v>10</v>
          </cell>
          <cell r="BC525">
            <v>9424.4500000000098</v>
          </cell>
          <cell r="BD525">
            <v>9424.4500000000098</v>
          </cell>
          <cell r="BE525">
            <v>9424.4500000000098</v>
          </cell>
        </row>
        <row r="526">
          <cell r="BA526">
            <v>2500000</v>
          </cell>
          <cell r="BB526">
            <v>10</v>
          </cell>
          <cell r="BC526">
            <v>9587.8000000000102</v>
          </cell>
          <cell r="BD526">
            <v>9587.8000000000102</v>
          </cell>
          <cell r="BE526">
            <v>9587.8000000000102</v>
          </cell>
        </row>
        <row r="527">
          <cell r="BA527">
            <v>2550000</v>
          </cell>
          <cell r="BB527">
            <v>10</v>
          </cell>
          <cell r="BC527">
            <v>9751.1500000000106</v>
          </cell>
          <cell r="BD527">
            <v>9751.1500000000106</v>
          </cell>
          <cell r="BE527">
            <v>9751.1500000000106</v>
          </cell>
        </row>
        <row r="528">
          <cell r="BA528">
            <v>2600000</v>
          </cell>
          <cell r="BB528">
            <v>10</v>
          </cell>
          <cell r="BC528">
            <v>9914.5000000000109</v>
          </cell>
          <cell r="BD528">
            <v>9914.5000000000109</v>
          </cell>
          <cell r="BE528">
            <v>9914.5000000000109</v>
          </cell>
        </row>
        <row r="529">
          <cell r="BA529">
            <v>2650000</v>
          </cell>
          <cell r="BB529">
            <v>10</v>
          </cell>
          <cell r="BC529">
            <v>10077.850000000011</v>
          </cell>
          <cell r="BD529">
            <v>10077.850000000011</v>
          </cell>
          <cell r="BE529">
            <v>10077.850000000011</v>
          </cell>
        </row>
        <row r="530">
          <cell r="BA530">
            <v>2700000</v>
          </cell>
          <cell r="BB530">
            <v>10</v>
          </cell>
          <cell r="BC530">
            <v>10241.200000000012</v>
          </cell>
          <cell r="BD530">
            <v>10241.200000000012</v>
          </cell>
          <cell r="BE530">
            <v>10241.200000000012</v>
          </cell>
        </row>
        <row r="531">
          <cell r="BA531">
            <v>2750000</v>
          </cell>
          <cell r="BB531">
            <v>10</v>
          </cell>
          <cell r="BC531">
            <v>10404.550000000012</v>
          </cell>
          <cell r="BD531">
            <v>10404.550000000012</v>
          </cell>
          <cell r="BE531">
            <v>10404.550000000012</v>
          </cell>
        </row>
        <row r="532">
          <cell r="BA532">
            <v>2800000</v>
          </cell>
          <cell r="BB532">
            <v>10</v>
          </cell>
          <cell r="BC532">
            <v>10567.900000000012</v>
          </cell>
          <cell r="BD532">
            <v>10567.900000000012</v>
          </cell>
          <cell r="BE532">
            <v>10567.900000000012</v>
          </cell>
        </row>
        <row r="533">
          <cell r="BA533">
            <v>2850000</v>
          </cell>
          <cell r="BB533">
            <v>10</v>
          </cell>
          <cell r="BC533">
            <v>10731.250000000013</v>
          </cell>
          <cell r="BD533">
            <v>10731.250000000013</v>
          </cell>
          <cell r="BE533">
            <v>10731.250000000013</v>
          </cell>
        </row>
        <row r="534">
          <cell r="BA534">
            <v>2900000</v>
          </cell>
          <cell r="BB534">
            <v>10</v>
          </cell>
          <cell r="BC534">
            <v>10894.600000000013</v>
          </cell>
          <cell r="BD534">
            <v>10894.600000000013</v>
          </cell>
          <cell r="BE534">
            <v>10894.600000000013</v>
          </cell>
        </row>
        <row r="535">
          <cell r="BA535">
            <v>2950000</v>
          </cell>
          <cell r="BB535">
            <v>10</v>
          </cell>
          <cell r="BC535">
            <v>11057.950000000013</v>
          </cell>
          <cell r="BD535">
            <v>11057.950000000013</v>
          </cell>
          <cell r="BE535">
            <v>11057.950000000013</v>
          </cell>
        </row>
        <row r="536">
          <cell r="BA536">
            <v>3000000</v>
          </cell>
          <cell r="BB536">
            <v>10</v>
          </cell>
          <cell r="BC536">
            <v>11221.300000000014</v>
          </cell>
          <cell r="BD536">
            <v>11221.300000000014</v>
          </cell>
          <cell r="BE536">
            <v>11221.300000000014</v>
          </cell>
        </row>
        <row r="537">
          <cell r="BA537">
            <v>3050000</v>
          </cell>
          <cell r="BB537">
            <v>10</v>
          </cell>
          <cell r="BC537">
            <v>11384.650000000014</v>
          </cell>
          <cell r="BD537">
            <v>11384.650000000014</v>
          </cell>
          <cell r="BE537">
            <v>11384.650000000014</v>
          </cell>
        </row>
        <row r="538">
          <cell r="BA538">
            <v>3100000</v>
          </cell>
          <cell r="BB538">
            <v>10</v>
          </cell>
          <cell r="BC538">
            <v>11548.000000000015</v>
          </cell>
          <cell r="BD538">
            <v>11548.000000000015</v>
          </cell>
          <cell r="BE538">
            <v>11548.000000000015</v>
          </cell>
        </row>
        <row r="539">
          <cell r="BA539">
            <v>3150000</v>
          </cell>
          <cell r="BB539">
            <v>10</v>
          </cell>
          <cell r="BC539">
            <v>11711.350000000015</v>
          </cell>
          <cell r="BD539">
            <v>11711.350000000015</v>
          </cell>
          <cell r="BE539">
            <v>11711.350000000015</v>
          </cell>
        </row>
        <row r="540">
          <cell r="BA540">
            <v>3200000</v>
          </cell>
          <cell r="BB540">
            <v>10</v>
          </cell>
          <cell r="BC540">
            <v>11874.700000000015</v>
          </cell>
          <cell r="BD540">
            <v>11874.700000000015</v>
          </cell>
          <cell r="BE540">
            <v>11874.700000000015</v>
          </cell>
        </row>
        <row r="541">
          <cell r="BA541">
            <v>3250000</v>
          </cell>
          <cell r="BB541">
            <v>10</v>
          </cell>
          <cell r="BC541">
            <v>12038.050000000016</v>
          </cell>
          <cell r="BD541">
            <v>12038.050000000016</v>
          </cell>
          <cell r="BE541">
            <v>12038.050000000016</v>
          </cell>
        </row>
        <row r="542">
          <cell r="BA542">
            <v>3300000</v>
          </cell>
          <cell r="BB542">
            <v>10</v>
          </cell>
          <cell r="BC542">
            <v>12201.400000000016</v>
          </cell>
          <cell r="BD542">
            <v>12201.400000000016</v>
          </cell>
          <cell r="BE542">
            <v>12201.400000000016</v>
          </cell>
        </row>
        <row r="543">
          <cell r="BA543">
            <v>3350000</v>
          </cell>
          <cell r="BB543">
            <v>10</v>
          </cell>
          <cell r="BC543">
            <v>12364.750000000016</v>
          </cell>
          <cell r="BD543">
            <v>12364.750000000016</v>
          </cell>
          <cell r="BE543">
            <v>12364.750000000016</v>
          </cell>
        </row>
        <row r="544">
          <cell r="BA544">
            <v>3400000</v>
          </cell>
          <cell r="BB544">
            <v>10</v>
          </cell>
          <cell r="BC544">
            <v>12528.100000000017</v>
          </cell>
          <cell r="BD544">
            <v>12528.100000000017</v>
          </cell>
          <cell r="BE544">
            <v>12528.100000000017</v>
          </cell>
        </row>
        <row r="545">
          <cell r="BA545">
            <v>3450000</v>
          </cell>
          <cell r="BB545">
            <v>10</v>
          </cell>
          <cell r="BC545">
            <v>12691.450000000017</v>
          </cell>
          <cell r="BD545">
            <v>12691.450000000017</v>
          </cell>
          <cell r="BE545">
            <v>12691.450000000017</v>
          </cell>
        </row>
        <row r="546">
          <cell r="BA546">
            <v>3500000</v>
          </cell>
          <cell r="BB546">
            <v>10</v>
          </cell>
          <cell r="BC546">
            <v>12854.800000000017</v>
          </cell>
          <cell r="BD546">
            <v>12854.800000000017</v>
          </cell>
          <cell r="BE546">
            <v>12854.800000000017</v>
          </cell>
        </row>
        <row r="547">
          <cell r="BA547">
            <v>3550000</v>
          </cell>
          <cell r="BB547">
            <v>10</v>
          </cell>
          <cell r="BC547">
            <v>13018.150000000018</v>
          </cell>
          <cell r="BD547">
            <v>13018.150000000018</v>
          </cell>
          <cell r="BE547">
            <v>13018.150000000018</v>
          </cell>
        </row>
        <row r="548">
          <cell r="BA548">
            <v>3600000</v>
          </cell>
          <cell r="BB548">
            <v>10</v>
          </cell>
          <cell r="BC548">
            <v>13181.500000000018</v>
          </cell>
          <cell r="BD548">
            <v>13181.500000000018</v>
          </cell>
          <cell r="BE548">
            <v>13181.500000000018</v>
          </cell>
        </row>
        <row r="549">
          <cell r="BA549">
            <v>3650000</v>
          </cell>
          <cell r="BB549">
            <v>10</v>
          </cell>
          <cell r="BC549">
            <v>13344.850000000019</v>
          </cell>
          <cell r="BD549">
            <v>13344.850000000019</v>
          </cell>
          <cell r="BE549">
            <v>13344.850000000019</v>
          </cell>
        </row>
        <row r="550">
          <cell r="BA550">
            <v>3700000</v>
          </cell>
          <cell r="BB550">
            <v>10</v>
          </cell>
          <cell r="BC550">
            <v>13508.200000000019</v>
          </cell>
          <cell r="BD550">
            <v>13508.200000000019</v>
          </cell>
          <cell r="BE550">
            <v>13508.200000000019</v>
          </cell>
        </row>
        <row r="551">
          <cell r="BA551">
            <v>3750000</v>
          </cell>
          <cell r="BB551">
            <v>10</v>
          </cell>
          <cell r="BC551">
            <v>13671.550000000019</v>
          </cell>
          <cell r="BD551">
            <v>13671.550000000019</v>
          </cell>
          <cell r="BE551">
            <v>13671.550000000019</v>
          </cell>
        </row>
        <row r="552">
          <cell r="BA552">
            <v>3800000</v>
          </cell>
          <cell r="BB552">
            <v>10</v>
          </cell>
          <cell r="BC552">
            <v>13834.90000000002</v>
          </cell>
          <cell r="BD552">
            <v>13834.90000000002</v>
          </cell>
          <cell r="BE552">
            <v>13834.90000000002</v>
          </cell>
        </row>
        <row r="553">
          <cell r="BA553">
            <v>3850000</v>
          </cell>
          <cell r="BB553">
            <v>10</v>
          </cell>
          <cell r="BC553">
            <v>13998.25000000002</v>
          </cell>
          <cell r="BD553">
            <v>13998.25000000002</v>
          </cell>
          <cell r="BE553">
            <v>13998.25000000002</v>
          </cell>
        </row>
        <row r="554">
          <cell r="BA554">
            <v>3900000</v>
          </cell>
          <cell r="BB554">
            <v>10</v>
          </cell>
          <cell r="BC554">
            <v>14161.60000000002</v>
          </cell>
          <cell r="BD554">
            <v>14161.60000000002</v>
          </cell>
          <cell r="BE554">
            <v>14161.60000000002</v>
          </cell>
        </row>
        <row r="555">
          <cell r="BA555">
            <v>3950000</v>
          </cell>
          <cell r="BB555">
            <v>10</v>
          </cell>
          <cell r="BC555">
            <v>14324.950000000021</v>
          </cell>
          <cell r="BD555">
            <v>14324.950000000021</v>
          </cell>
          <cell r="BE555">
            <v>14324.950000000021</v>
          </cell>
        </row>
        <row r="556">
          <cell r="BA556">
            <v>4000000</v>
          </cell>
          <cell r="BB556">
            <v>10</v>
          </cell>
          <cell r="BC556">
            <v>14488.300000000021</v>
          </cell>
          <cell r="BD556">
            <v>14488.300000000021</v>
          </cell>
          <cell r="BE556">
            <v>14488.300000000021</v>
          </cell>
        </row>
        <row r="557">
          <cell r="BA557">
            <v>4050000</v>
          </cell>
          <cell r="BB557">
            <v>10</v>
          </cell>
          <cell r="BC557">
            <v>14651.650000000021</v>
          </cell>
          <cell r="BD557">
            <v>14651.650000000021</v>
          </cell>
          <cell r="BE557">
            <v>14651.650000000021</v>
          </cell>
        </row>
        <row r="558">
          <cell r="BA558">
            <v>4100000</v>
          </cell>
          <cell r="BB558">
            <v>10</v>
          </cell>
          <cell r="BC558">
            <v>14815.000000000022</v>
          </cell>
          <cell r="BD558">
            <v>14815.000000000022</v>
          </cell>
          <cell r="BE558">
            <v>14815.000000000022</v>
          </cell>
        </row>
        <row r="559">
          <cell r="BA559">
            <v>4150000</v>
          </cell>
          <cell r="BB559">
            <v>10</v>
          </cell>
          <cell r="BC559">
            <v>14978.350000000022</v>
          </cell>
          <cell r="BD559">
            <v>14978.350000000022</v>
          </cell>
          <cell r="BE559">
            <v>14978.350000000022</v>
          </cell>
        </row>
        <row r="560">
          <cell r="BA560">
            <v>4200000</v>
          </cell>
          <cell r="BB560">
            <v>10</v>
          </cell>
          <cell r="BC560">
            <v>15141.700000000023</v>
          </cell>
          <cell r="BD560">
            <v>15141.700000000023</v>
          </cell>
          <cell r="BE560">
            <v>15141.700000000023</v>
          </cell>
        </row>
        <row r="561">
          <cell r="BA561">
            <v>4250000</v>
          </cell>
          <cell r="BB561">
            <v>10</v>
          </cell>
          <cell r="BC561">
            <v>15305.050000000023</v>
          </cell>
          <cell r="BD561">
            <v>15305.050000000023</v>
          </cell>
          <cell r="BE561">
            <v>15305.050000000023</v>
          </cell>
        </row>
        <row r="562">
          <cell r="BA562">
            <v>4300000</v>
          </cell>
          <cell r="BB562">
            <v>10</v>
          </cell>
          <cell r="BC562">
            <v>15468.400000000023</v>
          </cell>
          <cell r="BD562">
            <v>15468.400000000023</v>
          </cell>
          <cell r="BE562">
            <v>15468.400000000023</v>
          </cell>
        </row>
        <row r="563">
          <cell r="BA563">
            <v>4350000</v>
          </cell>
          <cell r="BB563">
            <v>10</v>
          </cell>
          <cell r="BC563">
            <v>15631.750000000024</v>
          </cell>
          <cell r="BD563">
            <v>15631.750000000024</v>
          </cell>
          <cell r="BE563">
            <v>15631.750000000024</v>
          </cell>
        </row>
        <row r="564">
          <cell r="BA564">
            <v>4400000</v>
          </cell>
          <cell r="BB564">
            <v>10</v>
          </cell>
          <cell r="BC564">
            <v>15795.100000000024</v>
          </cell>
          <cell r="BD564">
            <v>15795.100000000024</v>
          </cell>
          <cell r="BE564">
            <v>15795.100000000024</v>
          </cell>
        </row>
        <row r="565">
          <cell r="BA565">
            <v>4450000</v>
          </cell>
          <cell r="BB565">
            <v>10</v>
          </cell>
          <cell r="BC565">
            <v>15958.450000000024</v>
          </cell>
          <cell r="BD565">
            <v>15958.450000000024</v>
          </cell>
          <cell r="BE565">
            <v>15958.450000000024</v>
          </cell>
        </row>
        <row r="566">
          <cell r="BA566">
            <v>4500000</v>
          </cell>
          <cell r="BB566">
            <v>10</v>
          </cell>
          <cell r="BC566">
            <v>16121.800000000025</v>
          </cell>
          <cell r="BD566">
            <v>16121.800000000025</v>
          </cell>
          <cell r="BE566">
            <v>16121.800000000025</v>
          </cell>
        </row>
        <row r="567">
          <cell r="BA567">
            <v>4550000</v>
          </cell>
          <cell r="BB567">
            <v>10</v>
          </cell>
          <cell r="BC567">
            <v>16285.150000000025</v>
          </cell>
          <cell r="BD567">
            <v>16285.150000000025</v>
          </cell>
          <cell r="BE567">
            <v>16285.150000000025</v>
          </cell>
        </row>
        <row r="568">
          <cell r="BA568">
            <v>4600000</v>
          </cell>
          <cell r="BB568">
            <v>10</v>
          </cell>
          <cell r="BC568">
            <v>16448.500000000025</v>
          </cell>
          <cell r="BD568">
            <v>16448.500000000025</v>
          </cell>
          <cell r="BE568">
            <v>16448.500000000025</v>
          </cell>
        </row>
        <row r="569">
          <cell r="BA569">
            <v>4650000</v>
          </cell>
          <cell r="BB569">
            <v>10</v>
          </cell>
          <cell r="BC569">
            <v>16611.850000000024</v>
          </cell>
          <cell r="BD569">
            <v>16611.850000000024</v>
          </cell>
          <cell r="BE569">
            <v>16611.850000000024</v>
          </cell>
        </row>
        <row r="570">
          <cell r="BA570">
            <v>4700000</v>
          </cell>
          <cell r="BB570">
            <v>10</v>
          </cell>
          <cell r="BC570">
            <v>16775.200000000023</v>
          </cell>
          <cell r="BD570">
            <v>16775.200000000023</v>
          </cell>
          <cell r="BE570">
            <v>16775.200000000023</v>
          </cell>
        </row>
        <row r="571">
          <cell r="BA571">
            <v>4750000</v>
          </cell>
          <cell r="BB571">
            <v>10</v>
          </cell>
          <cell r="BC571">
            <v>16938.550000000021</v>
          </cell>
          <cell r="BD571">
            <v>16938.550000000021</v>
          </cell>
          <cell r="BE571">
            <v>16938.550000000021</v>
          </cell>
        </row>
        <row r="572">
          <cell r="BA572">
            <v>4800000</v>
          </cell>
          <cell r="BB572">
            <v>10</v>
          </cell>
          <cell r="BC572">
            <v>17101.90000000002</v>
          </cell>
          <cell r="BD572">
            <v>17101.90000000002</v>
          </cell>
          <cell r="BE572">
            <v>17101.90000000002</v>
          </cell>
        </row>
        <row r="573">
          <cell r="BA573">
            <v>4850000</v>
          </cell>
          <cell r="BB573">
            <v>10</v>
          </cell>
          <cell r="BC573">
            <v>17265.250000000018</v>
          </cell>
          <cell r="BD573">
            <v>17265.250000000018</v>
          </cell>
          <cell r="BE573">
            <v>17265.250000000018</v>
          </cell>
        </row>
        <row r="574">
          <cell r="BA574">
            <v>4900000</v>
          </cell>
          <cell r="BB574">
            <v>10</v>
          </cell>
          <cell r="BC574">
            <v>17428.600000000017</v>
          </cell>
          <cell r="BD574">
            <v>17428.600000000017</v>
          </cell>
          <cell r="BE574">
            <v>17428.600000000017</v>
          </cell>
        </row>
        <row r="575">
          <cell r="BA575">
            <v>4950000</v>
          </cell>
          <cell r="BB575">
            <v>10</v>
          </cell>
          <cell r="BC575">
            <v>17591.950000000015</v>
          </cell>
          <cell r="BD575">
            <v>17591.950000000015</v>
          </cell>
          <cell r="BE575">
            <v>17591.950000000015</v>
          </cell>
        </row>
        <row r="576">
          <cell r="BA576">
            <v>5000000</v>
          </cell>
          <cell r="BB576">
            <v>10</v>
          </cell>
          <cell r="BC576">
            <v>17755.300000000014</v>
          </cell>
          <cell r="BD576">
            <v>17755.300000000014</v>
          </cell>
          <cell r="BE576">
            <v>17755.300000000014</v>
          </cell>
        </row>
        <row r="1078">
          <cell r="BA1078">
            <v>100000</v>
          </cell>
          <cell r="BB1078">
            <v>1</v>
          </cell>
          <cell r="BC1078">
            <v>1832</v>
          </cell>
          <cell r="BD1078">
            <v>1832</v>
          </cell>
          <cell r="BE1078">
            <v>1832</v>
          </cell>
        </row>
        <row r="1079">
          <cell r="BA1079">
            <v>150000</v>
          </cell>
          <cell r="BB1079">
            <v>2</v>
          </cell>
          <cell r="BC1079">
            <v>1909.65</v>
          </cell>
          <cell r="BD1079">
            <v>1909.65</v>
          </cell>
          <cell r="BE1079">
            <v>1909.65</v>
          </cell>
        </row>
        <row r="1080">
          <cell r="BA1080">
            <v>200000</v>
          </cell>
          <cell r="BB1080">
            <v>2</v>
          </cell>
          <cell r="BC1080">
            <v>1987.3000000000002</v>
          </cell>
          <cell r="BD1080">
            <v>1987.3000000000002</v>
          </cell>
          <cell r="BE1080">
            <v>1987.3000000000002</v>
          </cell>
        </row>
        <row r="1081">
          <cell r="BA1081">
            <v>250000</v>
          </cell>
          <cell r="BB1081">
            <v>2</v>
          </cell>
          <cell r="BC1081">
            <v>2064.9500000000003</v>
          </cell>
          <cell r="BD1081">
            <v>2064.9500000000003</v>
          </cell>
          <cell r="BE1081">
            <v>2064.9500000000003</v>
          </cell>
        </row>
        <row r="1082">
          <cell r="BA1082">
            <v>300000</v>
          </cell>
          <cell r="BB1082">
            <v>2</v>
          </cell>
          <cell r="BC1082">
            <v>2142.6000000000004</v>
          </cell>
          <cell r="BD1082">
            <v>2142.6000000000004</v>
          </cell>
          <cell r="BE1082">
            <v>2142.6000000000004</v>
          </cell>
        </row>
        <row r="1083">
          <cell r="BA1083">
            <v>350000</v>
          </cell>
          <cell r="BB1083">
            <v>4</v>
          </cell>
          <cell r="BC1083">
            <v>2220.2500000000005</v>
          </cell>
          <cell r="BD1083">
            <v>2220.2500000000005</v>
          </cell>
          <cell r="BE1083">
            <v>2220.2500000000005</v>
          </cell>
        </row>
        <row r="1084">
          <cell r="BA1084">
            <v>400000</v>
          </cell>
          <cell r="BB1084">
            <v>4</v>
          </cell>
          <cell r="BC1084">
            <v>2297.9000000000005</v>
          </cell>
          <cell r="BD1084">
            <v>2297.9000000000005</v>
          </cell>
          <cell r="BE1084">
            <v>2297.9000000000005</v>
          </cell>
        </row>
        <row r="1085">
          <cell r="BA1085">
            <v>450000</v>
          </cell>
          <cell r="BB1085">
            <v>4</v>
          </cell>
          <cell r="BC1085">
            <v>2375.5500000000006</v>
          </cell>
          <cell r="BD1085">
            <v>2375.5500000000006</v>
          </cell>
          <cell r="BE1085">
            <v>2375.5500000000006</v>
          </cell>
        </row>
        <row r="1086">
          <cell r="BA1086">
            <v>500000</v>
          </cell>
          <cell r="BB1086">
            <v>4</v>
          </cell>
          <cell r="BC1086">
            <v>2453.2000000000007</v>
          </cell>
          <cell r="BD1086">
            <v>2453.2000000000007</v>
          </cell>
          <cell r="BE1086">
            <v>2453.2000000000007</v>
          </cell>
        </row>
        <row r="1087">
          <cell r="BA1087">
            <v>550000</v>
          </cell>
          <cell r="BB1087">
            <v>5</v>
          </cell>
          <cell r="BC1087">
            <v>2530.8500000000008</v>
          </cell>
          <cell r="BD1087">
            <v>2530.8500000000008</v>
          </cell>
          <cell r="BE1087">
            <v>2530.8500000000008</v>
          </cell>
        </row>
        <row r="1088">
          <cell r="BA1088">
            <v>600000</v>
          </cell>
          <cell r="BB1088">
            <v>5</v>
          </cell>
          <cell r="BC1088">
            <v>2608.5000000000009</v>
          </cell>
          <cell r="BD1088">
            <v>2608.5000000000009</v>
          </cell>
          <cell r="BE1088">
            <v>2608.5000000000009</v>
          </cell>
        </row>
        <row r="1089">
          <cell r="BA1089">
            <v>650000</v>
          </cell>
          <cell r="BB1089">
            <v>5</v>
          </cell>
          <cell r="BC1089">
            <v>2686.150000000001</v>
          </cell>
          <cell r="BD1089">
            <v>2686.150000000001</v>
          </cell>
          <cell r="BE1089">
            <v>2686.150000000001</v>
          </cell>
        </row>
        <row r="1090">
          <cell r="BA1090">
            <v>700000</v>
          </cell>
          <cell r="BB1090">
            <v>5</v>
          </cell>
          <cell r="BC1090">
            <v>2763.8000000000011</v>
          </cell>
          <cell r="BD1090">
            <v>2763.8000000000011</v>
          </cell>
          <cell r="BE1090">
            <v>2763.8000000000011</v>
          </cell>
        </row>
        <row r="1091">
          <cell r="BA1091">
            <v>750000</v>
          </cell>
          <cell r="BB1091">
            <v>5</v>
          </cell>
          <cell r="BC1091">
            <v>2841.4500000000012</v>
          </cell>
          <cell r="BD1091">
            <v>2841.4500000000012</v>
          </cell>
          <cell r="BE1091">
            <v>2841.4500000000012</v>
          </cell>
        </row>
        <row r="1092">
          <cell r="BA1092">
            <v>800000</v>
          </cell>
          <cell r="BB1092">
            <v>5</v>
          </cell>
          <cell r="BC1092">
            <v>2919.1000000000013</v>
          </cell>
          <cell r="BD1092">
            <v>2919.1000000000013</v>
          </cell>
          <cell r="BE1092">
            <v>2919.1000000000013</v>
          </cell>
        </row>
        <row r="1093">
          <cell r="BA1093">
            <v>850000</v>
          </cell>
          <cell r="BB1093">
            <v>5</v>
          </cell>
          <cell r="BC1093">
            <v>2996.7500000000014</v>
          </cell>
          <cell r="BD1093">
            <v>2996.7500000000014</v>
          </cell>
          <cell r="BE1093">
            <v>2996.7500000000014</v>
          </cell>
        </row>
        <row r="1094">
          <cell r="BA1094">
            <v>900000</v>
          </cell>
          <cell r="BB1094">
            <v>5</v>
          </cell>
          <cell r="BC1094">
            <v>3074.4000000000015</v>
          </cell>
          <cell r="BD1094">
            <v>3074.4000000000015</v>
          </cell>
          <cell r="BE1094">
            <v>3074.4000000000015</v>
          </cell>
        </row>
        <row r="1095">
          <cell r="BA1095">
            <v>950000</v>
          </cell>
          <cell r="BB1095">
            <v>5</v>
          </cell>
          <cell r="BC1095">
            <v>3152.0500000000015</v>
          </cell>
          <cell r="BD1095">
            <v>3152.0500000000015</v>
          </cell>
          <cell r="BE1095">
            <v>3152.0500000000015</v>
          </cell>
        </row>
        <row r="1096">
          <cell r="BA1096">
            <v>1000000</v>
          </cell>
          <cell r="BB1096">
            <v>5</v>
          </cell>
          <cell r="BC1096">
            <v>3229.7000000000016</v>
          </cell>
          <cell r="BD1096">
            <v>3229.7000000000016</v>
          </cell>
          <cell r="BE1096">
            <v>3229.7000000000016</v>
          </cell>
        </row>
        <row r="1097">
          <cell r="BA1097">
            <v>1050000</v>
          </cell>
          <cell r="BB1097">
            <v>5</v>
          </cell>
          <cell r="BC1097">
            <v>3307.3500000000017</v>
          </cell>
          <cell r="BD1097">
            <v>3307.3500000000017</v>
          </cell>
          <cell r="BE1097">
            <v>3307.3500000000017</v>
          </cell>
        </row>
        <row r="1098">
          <cell r="BA1098">
            <v>1100000</v>
          </cell>
          <cell r="BB1098">
            <v>5</v>
          </cell>
          <cell r="BC1098">
            <v>3385.0000000000018</v>
          </cell>
          <cell r="BD1098">
            <v>3385.0000000000018</v>
          </cell>
          <cell r="BE1098">
            <v>3385.0000000000018</v>
          </cell>
        </row>
        <row r="1099">
          <cell r="BA1099">
            <v>1150000</v>
          </cell>
          <cell r="BB1099">
            <v>5</v>
          </cell>
          <cell r="BC1099">
            <v>3462.6500000000019</v>
          </cell>
          <cell r="BD1099">
            <v>3462.6500000000019</v>
          </cell>
          <cell r="BE1099">
            <v>3462.6500000000019</v>
          </cell>
        </row>
        <row r="1100">
          <cell r="BA1100">
            <v>1200000</v>
          </cell>
          <cell r="BB1100">
            <v>5</v>
          </cell>
          <cell r="BC1100">
            <v>3540.300000000002</v>
          </cell>
          <cell r="BD1100">
            <v>3540.300000000002</v>
          </cell>
          <cell r="BE1100">
            <v>3540.300000000002</v>
          </cell>
        </row>
        <row r="1101">
          <cell r="BA1101">
            <v>1250000</v>
          </cell>
          <cell r="BB1101">
            <v>5</v>
          </cell>
          <cell r="BC1101">
            <v>3617.9500000000021</v>
          </cell>
          <cell r="BD1101">
            <v>3617.9500000000021</v>
          </cell>
          <cell r="BE1101">
            <v>3617.9500000000021</v>
          </cell>
        </row>
        <row r="1102">
          <cell r="BA1102">
            <v>1300000</v>
          </cell>
          <cell r="BB1102">
            <v>5</v>
          </cell>
          <cell r="BC1102">
            <v>3695.6000000000022</v>
          </cell>
          <cell r="BD1102">
            <v>3695.6000000000022</v>
          </cell>
          <cell r="BE1102">
            <v>3695.6000000000022</v>
          </cell>
        </row>
        <row r="1103">
          <cell r="BA1103">
            <v>1350000</v>
          </cell>
          <cell r="BB1103">
            <v>5</v>
          </cell>
          <cell r="BC1103">
            <v>3773.2500000000023</v>
          </cell>
          <cell r="BD1103">
            <v>3773.2500000000023</v>
          </cell>
          <cell r="BE1103">
            <v>3773.2500000000023</v>
          </cell>
        </row>
        <row r="1104">
          <cell r="BA1104">
            <v>1400000</v>
          </cell>
          <cell r="BB1104">
            <v>5</v>
          </cell>
          <cell r="BC1104">
            <v>3850.9000000000024</v>
          </cell>
          <cell r="BD1104">
            <v>3850.9000000000024</v>
          </cell>
          <cell r="BE1104">
            <v>3850.9000000000024</v>
          </cell>
        </row>
        <row r="1105">
          <cell r="BA1105">
            <v>1450000</v>
          </cell>
          <cell r="BB1105">
            <v>5</v>
          </cell>
          <cell r="BC1105">
            <v>3928.5500000000025</v>
          </cell>
          <cell r="BD1105">
            <v>3928.5500000000025</v>
          </cell>
          <cell r="BE1105">
            <v>3928.5500000000025</v>
          </cell>
        </row>
        <row r="1106">
          <cell r="BA1106">
            <v>1500000</v>
          </cell>
          <cell r="BB1106">
            <v>5</v>
          </cell>
          <cell r="BC1106">
            <v>4006.2000000000025</v>
          </cell>
          <cell r="BD1106">
            <v>4006.2000000000025</v>
          </cell>
          <cell r="BE1106">
            <v>4006.2000000000025</v>
          </cell>
        </row>
        <row r="1107">
          <cell r="BA1107">
            <v>1550000</v>
          </cell>
          <cell r="BB1107">
            <v>5</v>
          </cell>
          <cell r="BC1107">
            <v>4083.8500000000026</v>
          </cell>
          <cell r="BD1107">
            <v>4083.8500000000026</v>
          </cell>
          <cell r="BE1107">
            <v>4083.8500000000026</v>
          </cell>
        </row>
        <row r="1108">
          <cell r="BA1108">
            <v>1600000</v>
          </cell>
          <cell r="BB1108">
            <v>5</v>
          </cell>
          <cell r="BC1108">
            <v>4161.5000000000027</v>
          </cell>
          <cell r="BD1108">
            <v>4161.5000000000027</v>
          </cell>
          <cell r="BE1108">
            <v>4161.5000000000027</v>
          </cell>
        </row>
        <row r="1109">
          <cell r="BA1109">
            <v>1650000</v>
          </cell>
          <cell r="BB1109">
            <v>5</v>
          </cell>
          <cell r="BC1109">
            <v>4239.1500000000024</v>
          </cell>
          <cell r="BD1109">
            <v>4239.1500000000024</v>
          </cell>
          <cell r="BE1109">
            <v>4239.1500000000024</v>
          </cell>
        </row>
        <row r="1110">
          <cell r="BA1110">
            <v>1700000</v>
          </cell>
          <cell r="BB1110">
            <v>5</v>
          </cell>
          <cell r="BC1110">
            <v>4316.800000000002</v>
          </cell>
          <cell r="BD1110">
            <v>4316.800000000002</v>
          </cell>
          <cell r="BE1110">
            <v>4316.800000000002</v>
          </cell>
        </row>
        <row r="1111">
          <cell r="BA1111">
            <v>1750000</v>
          </cell>
          <cell r="BB1111">
            <v>5</v>
          </cell>
          <cell r="BC1111">
            <v>4394.4500000000016</v>
          </cell>
          <cell r="BD1111">
            <v>4394.4500000000016</v>
          </cell>
          <cell r="BE1111">
            <v>4394.4500000000016</v>
          </cell>
        </row>
        <row r="1112">
          <cell r="BA1112">
            <v>1800000</v>
          </cell>
          <cell r="BB1112">
            <v>5</v>
          </cell>
          <cell r="BC1112">
            <v>4472.1000000000013</v>
          </cell>
          <cell r="BD1112">
            <v>4472.1000000000013</v>
          </cell>
          <cell r="BE1112">
            <v>4472.1000000000013</v>
          </cell>
        </row>
        <row r="1113">
          <cell r="BA1113">
            <v>1850000</v>
          </cell>
          <cell r="BB1113">
            <v>5</v>
          </cell>
          <cell r="BC1113">
            <v>4549.7500000000009</v>
          </cell>
          <cell r="BD1113">
            <v>4549.7500000000009</v>
          </cell>
          <cell r="BE1113">
            <v>4549.7500000000009</v>
          </cell>
        </row>
        <row r="1114">
          <cell r="BA1114">
            <v>1900000</v>
          </cell>
          <cell r="BB1114">
            <v>5</v>
          </cell>
          <cell r="BC1114">
            <v>4627.4000000000005</v>
          </cell>
          <cell r="BD1114">
            <v>4627.4000000000005</v>
          </cell>
          <cell r="BE1114">
            <v>4627.4000000000005</v>
          </cell>
        </row>
        <row r="1115">
          <cell r="BA1115">
            <v>1950000</v>
          </cell>
          <cell r="BB1115">
            <v>5</v>
          </cell>
          <cell r="BC1115">
            <v>4705.05</v>
          </cell>
          <cell r="BD1115">
            <v>4705.05</v>
          </cell>
          <cell r="BE1115">
            <v>4705.05</v>
          </cell>
        </row>
        <row r="1116">
          <cell r="BA1116">
            <v>2000000</v>
          </cell>
          <cell r="BB1116">
            <v>5</v>
          </cell>
          <cell r="BC1116">
            <v>4782.7</v>
          </cell>
          <cell r="BD1116">
            <v>4782.7</v>
          </cell>
          <cell r="BE1116">
            <v>4782.7</v>
          </cell>
        </row>
        <row r="1117">
          <cell r="BA1117">
            <v>2050000</v>
          </cell>
          <cell r="BB1117">
            <v>5</v>
          </cell>
          <cell r="BC1117">
            <v>4860.3499999999995</v>
          </cell>
          <cell r="BD1117">
            <v>4860.3499999999995</v>
          </cell>
          <cell r="BE1117">
            <v>4860.3499999999995</v>
          </cell>
        </row>
        <row r="1118">
          <cell r="BA1118">
            <v>2100000</v>
          </cell>
          <cell r="BB1118">
            <v>5</v>
          </cell>
          <cell r="BC1118">
            <v>4937.9999999999991</v>
          </cell>
          <cell r="BD1118">
            <v>4937.9999999999991</v>
          </cell>
          <cell r="BE1118">
            <v>4937.9999999999991</v>
          </cell>
        </row>
        <row r="1119">
          <cell r="BA1119">
            <v>2150000</v>
          </cell>
          <cell r="BB1119">
            <v>5</v>
          </cell>
          <cell r="BC1119">
            <v>5015.6499999999987</v>
          </cell>
          <cell r="BD1119">
            <v>5015.6499999999987</v>
          </cell>
          <cell r="BE1119">
            <v>5015.6499999999987</v>
          </cell>
        </row>
        <row r="1120">
          <cell r="BA1120">
            <v>2200000</v>
          </cell>
          <cell r="BB1120">
            <v>5</v>
          </cell>
          <cell r="BC1120">
            <v>5093.2999999999984</v>
          </cell>
          <cell r="BD1120">
            <v>5093.2999999999984</v>
          </cell>
          <cell r="BE1120">
            <v>5093.2999999999984</v>
          </cell>
        </row>
        <row r="1121">
          <cell r="BA1121">
            <v>2250000</v>
          </cell>
          <cell r="BB1121">
            <v>5</v>
          </cell>
          <cell r="BC1121">
            <v>5170.949999999998</v>
          </cell>
          <cell r="BD1121">
            <v>5170.949999999998</v>
          </cell>
          <cell r="BE1121">
            <v>5170.949999999998</v>
          </cell>
        </row>
        <row r="1122">
          <cell r="BA1122">
            <v>2300000</v>
          </cell>
          <cell r="BB1122">
            <v>5</v>
          </cell>
          <cell r="BC1122">
            <v>5248.5999999999976</v>
          </cell>
          <cell r="BD1122">
            <v>5248.5999999999976</v>
          </cell>
          <cell r="BE1122">
            <v>5248.5999999999976</v>
          </cell>
        </row>
        <row r="1123">
          <cell r="BA1123">
            <v>2350000</v>
          </cell>
          <cell r="BB1123">
            <v>5</v>
          </cell>
          <cell r="BC1123">
            <v>5326.2499999999973</v>
          </cell>
          <cell r="BD1123">
            <v>5326.2499999999973</v>
          </cell>
          <cell r="BE1123">
            <v>5326.2499999999973</v>
          </cell>
        </row>
        <row r="1124">
          <cell r="BA1124">
            <v>2400000</v>
          </cell>
          <cell r="BB1124">
            <v>5</v>
          </cell>
          <cell r="BC1124">
            <v>5403.8999999999969</v>
          </cell>
          <cell r="BD1124">
            <v>5403.8999999999969</v>
          </cell>
          <cell r="BE1124">
            <v>5403.8999999999969</v>
          </cell>
        </row>
        <row r="1125">
          <cell r="BA1125">
            <v>2450000</v>
          </cell>
          <cell r="BB1125">
            <v>5</v>
          </cell>
          <cell r="BC1125">
            <v>5481.5499999999965</v>
          </cell>
          <cell r="BD1125">
            <v>5481.5499999999965</v>
          </cell>
          <cell r="BE1125">
            <v>5481.5499999999965</v>
          </cell>
        </row>
        <row r="1126">
          <cell r="BA1126">
            <v>2500000</v>
          </cell>
          <cell r="BB1126">
            <v>5</v>
          </cell>
          <cell r="BC1126">
            <v>5559.1999999999962</v>
          </cell>
          <cell r="BD1126">
            <v>5559.1999999999962</v>
          </cell>
          <cell r="BE1126">
            <v>5559.1999999999962</v>
          </cell>
        </row>
        <row r="1127">
          <cell r="BA1127">
            <v>2550000</v>
          </cell>
          <cell r="BB1127">
            <v>5</v>
          </cell>
          <cell r="BC1127">
            <v>5636.8499999999958</v>
          </cell>
          <cell r="BD1127">
            <v>5636.8499999999958</v>
          </cell>
          <cell r="BE1127">
            <v>5636.8499999999958</v>
          </cell>
        </row>
        <row r="1128">
          <cell r="BA1128">
            <v>2600000</v>
          </cell>
          <cell r="BB1128">
            <v>5</v>
          </cell>
          <cell r="BC1128">
            <v>5714.4999999999955</v>
          </cell>
          <cell r="BD1128">
            <v>5714.4999999999955</v>
          </cell>
          <cell r="BE1128">
            <v>5714.4999999999955</v>
          </cell>
        </row>
        <row r="1129">
          <cell r="BA1129">
            <v>2650000</v>
          </cell>
          <cell r="BB1129">
            <v>5</v>
          </cell>
          <cell r="BC1129">
            <v>5792.1499999999951</v>
          </cell>
          <cell r="BD1129">
            <v>5792.1499999999951</v>
          </cell>
          <cell r="BE1129">
            <v>5792.1499999999951</v>
          </cell>
        </row>
        <row r="1130">
          <cell r="BA1130">
            <v>2700000</v>
          </cell>
          <cell r="BB1130">
            <v>5</v>
          </cell>
          <cell r="BC1130">
            <v>5869.7999999999947</v>
          </cell>
          <cell r="BD1130">
            <v>5869.7999999999947</v>
          </cell>
          <cell r="BE1130">
            <v>5869.7999999999947</v>
          </cell>
        </row>
        <row r="1131">
          <cell r="BA1131">
            <v>2750000</v>
          </cell>
          <cell r="BB1131">
            <v>5</v>
          </cell>
          <cell r="BC1131">
            <v>5947.4499999999944</v>
          </cell>
          <cell r="BD1131">
            <v>5947.4499999999944</v>
          </cell>
          <cell r="BE1131">
            <v>5947.4499999999944</v>
          </cell>
        </row>
        <row r="1132">
          <cell r="BA1132">
            <v>2800000</v>
          </cell>
          <cell r="BB1132">
            <v>5</v>
          </cell>
          <cell r="BC1132">
            <v>6025.099999999994</v>
          </cell>
          <cell r="BD1132">
            <v>6025.099999999994</v>
          </cell>
          <cell r="BE1132">
            <v>6025.099999999994</v>
          </cell>
        </row>
        <row r="1133">
          <cell r="BA1133">
            <v>2850000</v>
          </cell>
          <cell r="BB1133">
            <v>5</v>
          </cell>
          <cell r="BC1133">
            <v>6102.7499999999936</v>
          </cell>
          <cell r="BD1133">
            <v>6102.7499999999936</v>
          </cell>
          <cell r="BE1133">
            <v>6102.7499999999936</v>
          </cell>
        </row>
        <row r="1134">
          <cell r="BA1134">
            <v>2900000</v>
          </cell>
          <cell r="BB1134">
            <v>5</v>
          </cell>
          <cell r="BC1134">
            <v>6180.3999999999933</v>
          </cell>
          <cell r="BD1134">
            <v>6180.3999999999933</v>
          </cell>
          <cell r="BE1134">
            <v>6180.3999999999933</v>
          </cell>
        </row>
        <row r="1135">
          <cell r="BA1135">
            <v>2950000</v>
          </cell>
          <cell r="BB1135">
            <v>5</v>
          </cell>
          <cell r="BC1135">
            <v>6258.0499999999929</v>
          </cell>
          <cell r="BD1135">
            <v>6258.0499999999929</v>
          </cell>
          <cell r="BE1135">
            <v>6258.0499999999929</v>
          </cell>
        </row>
        <row r="1136">
          <cell r="BA1136">
            <v>3000000</v>
          </cell>
          <cell r="BB1136">
            <v>5</v>
          </cell>
          <cell r="BC1136">
            <v>6335.6999999999925</v>
          </cell>
          <cell r="BD1136">
            <v>6335.6999999999925</v>
          </cell>
          <cell r="BE1136">
            <v>6335.6999999999925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 DE TARJETA"/>
      <sheetName val="INVERLAT"/>
      <sheetName val="I.S.N."/>
      <sheetName val="IMPUESTO "/>
      <sheetName val="IVA "/>
      <sheetName val="MULTIPLE "/>
      <sheetName val="CEDULAR"/>
      <sheetName val="Seguros"/>
      <sheetName val="PAGO IMPTOS."/>
      <sheetName val="Activo fijo"/>
      <sheetName val="INPC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ORT SEGUROS"/>
      <sheetName val="SEGaut 2012"/>
      <sheetName val="Asientos"/>
      <sheetName val="BALANZA ACUM"/>
      <sheetName val="Seg Jun-12"/>
      <sheetName val="Asientos Jun-12"/>
      <sheetName val="Enero "/>
      <sheetName val="Febrero "/>
      <sheetName val="Marzo "/>
      <sheetName val="Abril"/>
      <sheetName val="Mayo"/>
      <sheetName val="Junio"/>
      <sheetName val="Seg Jun-13"/>
      <sheetName val="Julio"/>
      <sheetName val="Agosto"/>
      <sheetName val="Septiembre"/>
      <sheetName val="Octubre"/>
      <sheetName val="Noviembre"/>
      <sheetName val="Diciembre"/>
      <sheetName val="Enero"/>
      <sheetName val="Febrero"/>
      <sheetName val="Marzo"/>
      <sheetName val="Abril-14"/>
      <sheetName val="Mayo-14"/>
      <sheetName val="Seg-2014"/>
      <sheetName val="Junio (2)"/>
      <sheetName val="Julio (2)"/>
      <sheetName val="agosto14"/>
      <sheetName val="SEP 14"/>
      <sheetName val="Oct 14"/>
      <sheetName val="DIC"/>
      <sheetName val="NOV14"/>
      <sheetName val="Hoja1"/>
      <sheetName val="Hoja2"/>
      <sheetName val="Hoja3"/>
      <sheetName val="Hoja4"/>
      <sheetName val="MARZ 15"/>
      <sheetName val="MARZO 15"/>
      <sheetName val="ABRIL 15 1"/>
      <sheetName val="ABRIL 15"/>
      <sheetName val="mayo15"/>
      <sheetName val="mayo2_15"/>
    </sheetNames>
    <sheetDataSet>
      <sheetData sheetId="0" refreshError="1">
        <row r="11">
          <cell r="Q11">
            <v>31</v>
          </cell>
          <cell r="R11">
            <v>28</v>
          </cell>
          <cell r="S11">
            <v>31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31</v>
          </cell>
          <cell r="Y11">
            <v>30</v>
          </cell>
          <cell r="Z11">
            <v>31</v>
          </cell>
          <cell r="AA11">
            <v>30</v>
          </cell>
          <cell r="AB11">
            <v>31</v>
          </cell>
        </row>
        <row r="57">
          <cell r="AC57">
            <v>231678.09210210852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 AF 98-07"/>
      <sheetName val="INVER 98-07"/>
      <sheetName val="DIFERENCIAS"/>
      <sheetName val="IETU"/>
      <sheetName val="INVENT. 07"/>
      <sheetName val="CRÉD. SS Y APORT. SS"/>
      <sheetName val="CRÉD 2010"/>
    </sheetNames>
    <sheetDataSet>
      <sheetData sheetId="0">
        <row r="16">
          <cell r="A16">
            <v>48</v>
          </cell>
        </row>
        <row r="29">
          <cell r="A29">
            <v>120</v>
          </cell>
        </row>
        <row r="38">
          <cell r="A38">
            <v>120</v>
          </cell>
        </row>
        <row r="54">
          <cell r="A54">
            <v>40</v>
          </cell>
        </row>
        <row r="61">
          <cell r="A61">
            <v>240</v>
          </cell>
        </row>
      </sheetData>
      <sheetData sheetId="1" refreshError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"/>
      <sheetName val="SUMARIA"/>
      <sheetName val="CONCLUSION"/>
      <sheetName val="AMORT SEGUROS"/>
      <sheetName val="CON CIRC SEGUROS"/>
      <sheetName val="DEP. EN GARANTIA"/>
      <sheetName val="CUADROS AMORT ACTIVOS"/>
      <sheetName val="CRUSE VS RESULTADOS"/>
    </sheetNames>
    <sheetDataSet>
      <sheetData sheetId="0">
        <row r="5">
          <cell r="C5" t="str">
            <v>GOLDEN TRUMP RESOURCES, S.A. DE C.V.</v>
          </cell>
        </row>
      </sheetData>
      <sheetData sheetId="1" refreshError="1"/>
      <sheetData sheetId="2">
        <row r="8">
          <cell r="C8">
            <v>2009</v>
          </cell>
        </row>
      </sheetData>
      <sheetData sheetId="3"/>
      <sheetData sheetId="4" refreshError="1"/>
      <sheetData sheetId="5" refreshError="1"/>
      <sheetData sheetId="6">
        <row r="22">
          <cell r="K22">
            <v>111.974</v>
          </cell>
          <cell r="M22">
            <v>312.27</v>
          </cell>
          <cell r="Q22">
            <v>124</v>
          </cell>
        </row>
      </sheetData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MULADO"/>
      <sheetName val="MINPRO CNG 2013"/>
      <sheetName val="MINPRO ADMVA 2013 XLS"/>
      <sheetName val="MINPRO SN JULIAN 2013"/>
      <sheetName val="Hoja4"/>
    </sheetNames>
    <sheetDataSet>
      <sheetData sheetId="0"/>
      <sheetData sheetId="1">
        <row r="1">
          <cell r="B1">
            <v>1</v>
          </cell>
          <cell r="C1" t="str">
            <v>Monto del periodo</v>
          </cell>
        </row>
        <row r="2">
          <cell r="B2" t="str">
            <v xml:space="preserve">Concepto : P001 SUELDO                  </v>
          </cell>
          <cell r="C2">
            <v>3217215.1299999966</v>
          </cell>
        </row>
        <row r="3">
          <cell r="B3" t="str">
            <v xml:space="preserve">Concepto : P002 COMISIONES              </v>
          </cell>
          <cell r="C3">
            <v>0</v>
          </cell>
        </row>
        <row r="4">
          <cell r="B4" t="str">
            <v xml:space="preserve">Concepto : P003 HORAS EXTRAS DOBLES     </v>
          </cell>
          <cell r="C4">
            <v>1014988.5500000013</v>
          </cell>
        </row>
        <row r="5">
          <cell r="B5" t="str">
            <v xml:space="preserve">Concepto : P004 AGUINALDO               </v>
          </cell>
          <cell r="C5">
            <v>165396.21000000002</v>
          </cell>
        </row>
        <row r="6">
          <cell r="B6" t="str">
            <v xml:space="preserve">Concepto : P005 HORAS EXTRAS TRIPLES    </v>
          </cell>
          <cell r="C6">
            <v>1284466.8599999982</v>
          </cell>
        </row>
        <row r="7">
          <cell r="B7" t="str">
            <v xml:space="preserve">Concepto : P006 FONDO DE AHORRO PATRON  </v>
          </cell>
          <cell r="C7">
            <v>0</v>
          </cell>
        </row>
        <row r="8">
          <cell r="B8" t="str">
            <v xml:space="preserve">Concepto : P007 PRESTAMO DEL FONDO      </v>
          </cell>
          <cell r="C8">
            <v>0</v>
          </cell>
        </row>
        <row r="9">
          <cell r="B9" t="str">
            <v xml:space="preserve">Concepto : P008 INTERESES DEL FONDO     </v>
          </cell>
          <cell r="C9">
            <v>0</v>
          </cell>
        </row>
        <row r="10">
          <cell r="B10" t="str">
            <v xml:space="preserve">Concepto : P009 VACACIONES              </v>
          </cell>
          <cell r="C10">
            <v>66764.189999999988</v>
          </cell>
        </row>
        <row r="11">
          <cell r="B11" t="str">
            <v xml:space="preserve">Concepto : P010 PRIMA VACACIONAL        </v>
          </cell>
          <cell r="C11">
            <v>16691.900000000001</v>
          </cell>
        </row>
        <row r="12">
          <cell r="B12" t="str">
            <v xml:space="preserve">Concepto : P011 REPARTO DE UTILIDADES   </v>
          </cell>
          <cell r="C12">
            <v>0</v>
          </cell>
        </row>
        <row r="13">
          <cell r="B13" t="str">
            <v xml:space="preserve">Concepto : P012 ALIMENTACION            </v>
          </cell>
          <cell r="C13">
            <v>2830764.2499999986</v>
          </cell>
        </row>
        <row r="14">
          <cell r="B14" t="str">
            <v xml:space="preserve">Concepto : P013 HABITACION              </v>
          </cell>
          <cell r="C14">
            <v>1299840</v>
          </cell>
        </row>
        <row r="15">
          <cell r="B15" t="str">
            <v xml:space="preserve">Concepto : P014 DESPENSA                </v>
          </cell>
          <cell r="C15">
            <v>748254.20000000007</v>
          </cell>
        </row>
        <row r="16">
          <cell r="B16" t="str">
            <v xml:space="preserve">Concepto : P015 BONO  DE ASISTENCIA     </v>
          </cell>
          <cell r="C16">
            <v>317810.32000000024</v>
          </cell>
        </row>
        <row r="17">
          <cell r="B17" t="str">
            <v xml:space="preserve">Concepto : P016 BONO DE PUNTUALIDAD     </v>
          </cell>
          <cell r="C17">
            <v>317810.32000000024</v>
          </cell>
        </row>
        <row r="18">
          <cell r="B18" t="str">
            <v xml:space="preserve">Concepto : P019 PRIMA DOMINICAL         </v>
          </cell>
          <cell r="C18">
            <v>124752.91999999997</v>
          </cell>
        </row>
        <row r="19">
          <cell r="B19" t="str">
            <v xml:space="preserve">Concepto : P100 DEVOLUCION INFONAVIT    </v>
          </cell>
          <cell r="C19">
            <v>0</v>
          </cell>
        </row>
        <row r="20">
          <cell r="B20" t="str">
            <v>Concepto : P101 INGRESOS EXENTOS POR RET</v>
          </cell>
          <cell r="C20">
            <v>0</v>
          </cell>
        </row>
        <row r="21">
          <cell r="B21" t="str">
            <v xml:space="preserve">Concepto : P102 ISR DE INGR. POR RETIRO </v>
          </cell>
          <cell r="C21">
            <v>0</v>
          </cell>
        </row>
        <row r="22">
          <cell r="B22" t="str">
            <v xml:space="preserve">Concepto : P103 GRATIFICACION           </v>
          </cell>
          <cell r="C22">
            <v>829423.83000000007</v>
          </cell>
        </row>
        <row r="23">
          <cell r="B23" t="str">
            <v xml:space="preserve">Concepto : P104 PRIMA DE ANTIGUEDAD     </v>
          </cell>
          <cell r="C23">
            <v>0</v>
          </cell>
        </row>
        <row r="24">
          <cell r="B24" t="str">
            <v xml:space="preserve">Concepto : P105 PRESTAMO EMPRESA        </v>
          </cell>
          <cell r="C24">
            <v>0</v>
          </cell>
        </row>
        <row r="25">
          <cell r="B25" t="str">
            <v xml:space="preserve">Concepto : P106 DESCANSO LABORADO       </v>
          </cell>
          <cell r="C25">
            <v>745885.68999999925</v>
          </cell>
        </row>
        <row r="26">
          <cell r="B26" t="str">
            <v xml:space="preserve">Concepto : P107 AJUSTE DE NOMINA        </v>
          </cell>
          <cell r="C26">
            <v>17045.04</v>
          </cell>
        </row>
        <row r="27">
          <cell r="B27" t="str">
            <v xml:space="preserve">Concepto : P108 BONO                    </v>
          </cell>
          <cell r="C27">
            <v>115685.59000000005</v>
          </cell>
        </row>
        <row r="28">
          <cell r="B28" t="str">
            <v>Concepto : P110 BONIFICACION DESCUENTO H</v>
          </cell>
          <cell r="C28">
            <v>1166.33</v>
          </cell>
        </row>
        <row r="29">
          <cell r="B29" t="str">
            <v xml:space="preserve">Concepto : P203 INDEMNIZACION           </v>
          </cell>
          <cell r="C29">
            <v>7253082.0500000007</v>
          </cell>
        </row>
        <row r="30">
          <cell r="B30" t="str">
            <v xml:space="preserve">Concepto : P204 DOMINGOS TRABAJADOS     </v>
          </cell>
          <cell r="C30">
            <v>489.03000000000003</v>
          </cell>
        </row>
        <row r="31">
          <cell r="B31" t="str">
            <v xml:space="preserve">Concepto : D001 ISR                     </v>
          </cell>
          <cell r="C31">
            <v>2359926.0200000005</v>
          </cell>
        </row>
        <row r="32">
          <cell r="B32" t="str">
            <v xml:space="preserve">Concepto : D002 IMSS                    </v>
          </cell>
          <cell r="C32">
            <v>161713.15999999995</v>
          </cell>
        </row>
        <row r="33">
          <cell r="B33" t="str">
            <v xml:space="preserve">Concepto : D003 ANTICIPO DE NOMINA      </v>
          </cell>
          <cell r="C33">
            <v>2394.7700000000004</v>
          </cell>
        </row>
        <row r="34">
          <cell r="B34" t="str">
            <v xml:space="preserve">Concepto : D004 PRESTAMO EMPRESA        </v>
          </cell>
          <cell r="C34">
            <v>60257.479999999996</v>
          </cell>
        </row>
        <row r="35">
          <cell r="B35" t="str">
            <v>Concepto : D005 DESCUENTO EQUIPO(DRAGUER</v>
          </cell>
          <cell r="C35">
            <v>4301.5</v>
          </cell>
        </row>
        <row r="36">
          <cell r="B36" t="str">
            <v xml:space="preserve">Concepto : D006 ALIMENTACION            </v>
          </cell>
          <cell r="C36">
            <v>374107.40999999968</v>
          </cell>
        </row>
        <row r="37">
          <cell r="B37" t="str">
            <v xml:space="preserve">Concepto : D007 HABITACION              </v>
          </cell>
          <cell r="C37">
            <v>374107.40999999968</v>
          </cell>
        </row>
        <row r="38">
          <cell r="B38" t="str">
            <v xml:space="preserve">Concepto : D008 PRESTAMO (MEDICAMENTOS) </v>
          </cell>
          <cell r="C38">
            <v>709</v>
          </cell>
        </row>
        <row r="39">
          <cell r="B39" t="str">
            <v xml:space="preserve">Concepto : D010 PENSION ALIMENTICIA     </v>
          </cell>
          <cell r="C39">
            <v>0</v>
          </cell>
        </row>
        <row r="40">
          <cell r="B40" t="str">
            <v xml:space="preserve">Concepto : D091 SAR VOLUNTARIO          </v>
          </cell>
          <cell r="C40">
            <v>0</v>
          </cell>
        </row>
        <row r="41">
          <cell r="B41" t="str">
            <v xml:space="preserve">Concepto : D092 PRESTAMO INFONAVIT      </v>
          </cell>
          <cell r="C41">
            <v>40393.820000000007</v>
          </cell>
        </row>
        <row r="42">
          <cell r="B42" t="str">
            <v xml:space="preserve">Concepto : D093 CREDITO FONACOT         </v>
          </cell>
          <cell r="C42">
            <v>0</v>
          </cell>
        </row>
        <row r="43">
          <cell r="B43" t="str">
            <v xml:space="preserve">Concepto : D094 CREDITO INFONAVIT       </v>
          </cell>
          <cell r="C43">
            <v>220812.44999999995</v>
          </cell>
        </row>
        <row r="44">
          <cell r="B44" t="str">
            <v xml:space="preserve">Concepto : D100 SUBSIDIO PARA EL EMPLEO </v>
          </cell>
          <cell r="C44">
            <v>-37058.81</v>
          </cell>
        </row>
        <row r="45">
          <cell r="B45" t="str">
            <v xml:space="preserve">Concepto : D101 IMPUESTO LOCAL          </v>
          </cell>
          <cell r="C45">
            <v>0</v>
          </cell>
        </row>
        <row r="46">
          <cell r="B46" t="str">
            <v>Concepto : D111 SUBS. PARA EL EMPLEO APL</v>
          </cell>
          <cell r="C46">
            <v>1897527.2399999998</v>
          </cell>
        </row>
        <row r="47">
          <cell r="B47" t="str">
            <v xml:space="preserve">Concepto : D118 ADEUDO INFONAVIT        </v>
          </cell>
          <cell r="C47">
            <v>17625.670000000002</v>
          </cell>
        </row>
        <row r="48">
          <cell r="B48" t="str">
            <v xml:space="preserve">Concepto : D200 RT SS                   </v>
          </cell>
          <cell r="C48">
            <v>-161713.15999999995</v>
          </cell>
        </row>
        <row r="49">
          <cell r="B49" t="str">
            <v xml:space="preserve">Concepto : D204 DESCUENTO HERRAMIENTA   </v>
          </cell>
          <cell r="C49">
            <v>3799.65</v>
          </cell>
        </row>
        <row r="50">
          <cell r="B50" t="str">
            <v>Concepto : D205 DESCUENTO (DAÑO/PERD ACT</v>
          </cell>
          <cell r="C50">
            <v>9523.2200000000012</v>
          </cell>
        </row>
        <row r="51">
          <cell r="B51" t="str">
            <v xml:space="preserve">Concepto : D206 DESCUENTO (VIATICOS)    </v>
          </cell>
          <cell r="C51">
            <v>0</v>
          </cell>
        </row>
        <row r="52">
          <cell r="B52" t="str">
            <v>Concepto : D207 DESCUENTO (GASTOS NO AUT</v>
          </cell>
          <cell r="C52">
            <v>0</v>
          </cell>
        </row>
        <row r="53">
          <cell r="B53" t="str">
            <v>Concepto : D208 DESCUENTO (SERVICIOS MED</v>
          </cell>
          <cell r="C53">
            <v>1529.5</v>
          </cell>
        </row>
        <row r="54">
          <cell r="B54" t="str">
            <v xml:space="preserve">Concepto : D209 DESCUENTO (DIVERSOS)    </v>
          </cell>
          <cell r="C54">
            <v>3064.33</v>
          </cell>
        </row>
        <row r="55">
          <cell r="B55" t="str">
            <v>Concepto : D210 DESCUENTO BONO ASISTENCI</v>
          </cell>
          <cell r="C55">
            <v>679.46</v>
          </cell>
        </row>
        <row r="56">
          <cell r="B56" t="str">
            <v>Concepto : D211 DESCUENTO BONO PUNTUALID</v>
          </cell>
          <cell r="C56">
            <v>175.77</v>
          </cell>
        </row>
        <row r="57">
          <cell r="C57">
            <v>25701408.299999967</v>
          </cell>
        </row>
      </sheetData>
      <sheetData sheetId="2">
        <row r="1">
          <cell r="B1">
            <v>1</v>
          </cell>
          <cell r="C1" t="str">
            <v>Monto del periodo</v>
          </cell>
        </row>
        <row r="2">
          <cell r="B2" t="str">
            <v>ADMVA</v>
          </cell>
        </row>
        <row r="3">
          <cell r="B3" t="str">
            <v xml:space="preserve">Concepto : P001 SUELDO                  </v>
          </cell>
          <cell r="C3">
            <v>5669363.8299999991</v>
          </cell>
        </row>
        <row r="4">
          <cell r="B4" t="str">
            <v xml:space="preserve">Concepto : P002 COMISIONES              </v>
          </cell>
          <cell r="C4">
            <v>0</v>
          </cell>
        </row>
        <row r="5">
          <cell r="B5" t="str">
            <v xml:space="preserve">Concepto : P003 HORAS EXTRAS DOBLES     </v>
          </cell>
          <cell r="C5">
            <v>1466787.6900000004</v>
          </cell>
        </row>
        <row r="6">
          <cell r="B6" t="str">
            <v xml:space="preserve">Concepto : P004 AGUINALDO               </v>
          </cell>
          <cell r="C6">
            <v>410526.71999999991</v>
          </cell>
        </row>
        <row r="7">
          <cell r="B7" t="str">
            <v xml:space="preserve">Concepto : P005 HORAS EXTRAS TRIPLES    </v>
          </cell>
          <cell r="C7">
            <v>2143943.8599999989</v>
          </cell>
        </row>
        <row r="8">
          <cell r="B8" t="str">
            <v xml:space="preserve">Concepto : P006 FONDO DE AHORRO PATRON  </v>
          </cell>
          <cell r="C8">
            <v>0</v>
          </cell>
        </row>
        <row r="9">
          <cell r="B9" t="str">
            <v xml:space="preserve">Concepto : P007 PRESTAMO DEL FONDO      </v>
          </cell>
          <cell r="C9">
            <v>0</v>
          </cell>
        </row>
        <row r="10">
          <cell r="B10" t="str">
            <v xml:space="preserve">Concepto : P008 DEVOLCION DE VIATICO    </v>
          </cell>
          <cell r="C10">
            <v>1251</v>
          </cell>
        </row>
        <row r="11">
          <cell r="B11" t="str">
            <v xml:space="preserve">Concepto : P009 VACACIONES              </v>
          </cell>
          <cell r="C11">
            <v>85527.46</v>
          </cell>
        </row>
        <row r="12">
          <cell r="B12" t="str">
            <v xml:space="preserve">Concepto : P010 PRIMA VACACIONAL        </v>
          </cell>
          <cell r="C12">
            <v>21507.850000000002</v>
          </cell>
        </row>
        <row r="13">
          <cell r="B13" t="str">
            <v xml:space="preserve">Concepto : P011 REPARTO DE UTILIDADES   </v>
          </cell>
          <cell r="C13">
            <v>0</v>
          </cell>
        </row>
        <row r="14">
          <cell r="B14" t="str">
            <v xml:space="preserve">Concepto : P012 PRESTAMO EMPRESA 1      </v>
          </cell>
          <cell r="C14">
            <v>140000</v>
          </cell>
        </row>
        <row r="15">
          <cell r="B15" t="str">
            <v xml:space="preserve">Concepto : P013 HABITACION              </v>
          </cell>
          <cell r="C15">
            <v>684296.81</v>
          </cell>
        </row>
        <row r="16">
          <cell r="B16" t="str">
            <v xml:space="preserve">Concepto : P014 DESPENSA                </v>
          </cell>
          <cell r="C16">
            <v>412002.8999999995</v>
          </cell>
        </row>
        <row r="17">
          <cell r="B17" t="str">
            <v xml:space="preserve">Concepto : P015 PREMIOS DE ASISTENCIA   </v>
          </cell>
          <cell r="C17">
            <v>546677.62</v>
          </cell>
        </row>
        <row r="18">
          <cell r="B18" t="str">
            <v xml:space="preserve">Concepto : P016 PREMIOS DE PUNTUALIDAD  </v>
          </cell>
          <cell r="C18">
            <v>547418.59</v>
          </cell>
        </row>
        <row r="19">
          <cell r="B19" t="str">
            <v xml:space="preserve">Concepto : P017 BONO ANUAL              </v>
          </cell>
          <cell r="C19">
            <v>118270</v>
          </cell>
        </row>
        <row r="20">
          <cell r="B20" t="str">
            <v xml:space="preserve">Concepto : P019 PRIMA DOMINICAL         </v>
          </cell>
          <cell r="C20">
            <v>172802.38999999998</v>
          </cell>
        </row>
        <row r="21">
          <cell r="B21" t="str">
            <v xml:space="preserve">Concepto : P020 ALIMENTACION            </v>
          </cell>
          <cell r="C21">
            <v>0</v>
          </cell>
        </row>
        <row r="22">
          <cell r="B22" t="str">
            <v xml:space="preserve">Concepto : P100 FESTIVO TRABAJADO       </v>
          </cell>
          <cell r="C22">
            <v>0</v>
          </cell>
        </row>
        <row r="23">
          <cell r="B23" t="str">
            <v>Concepto : P101 INGRESOS EXENTOS POR RET</v>
          </cell>
          <cell r="C23">
            <v>0</v>
          </cell>
        </row>
        <row r="24">
          <cell r="B24" t="str">
            <v xml:space="preserve">Concepto : P102 ISR DE INGR. POR RETIRO </v>
          </cell>
          <cell r="C24">
            <v>0</v>
          </cell>
        </row>
        <row r="25">
          <cell r="B25" t="str">
            <v xml:space="preserve">Concepto : P103 INDEMNIZACION           </v>
          </cell>
          <cell r="C25">
            <v>889410.78999999992</v>
          </cell>
        </row>
        <row r="26">
          <cell r="B26" t="str">
            <v xml:space="preserve">Concepto : P104 PRIMA DE ANTIGUEDAD     </v>
          </cell>
          <cell r="C26">
            <v>0</v>
          </cell>
        </row>
        <row r="27">
          <cell r="B27" t="str">
            <v xml:space="preserve">Concepto : P105 DIFERENCIA NOMINA       </v>
          </cell>
          <cell r="C27">
            <v>1173.32</v>
          </cell>
        </row>
        <row r="28">
          <cell r="B28" t="str">
            <v xml:space="preserve">Concepto : P106 ALIMENTACION            </v>
          </cell>
          <cell r="C28">
            <v>1448290.4999999991</v>
          </cell>
        </row>
        <row r="29">
          <cell r="B29" t="str">
            <v xml:space="preserve">Concepto : P107 DESCANSO LABORADO       </v>
          </cell>
          <cell r="C29">
            <v>944512.58999999985</v>
          </cell>
        </row>
        <row r="30">
          <cell r="B30" t="str">
            <v xml:space="preserve">Concepto : P108 BONO                    </v>
          </cell>
          <cell r="C30">
            <v>211763.98</v>
          </cell>
        </row>
        <row r="31">
          <cell r="B31" t="str">
            <v>Concepto : P204 BONIFICACION DESCUENTO H</v>
          </cell>
          <cell r="C31">
            <v>1777.65</v>
          </cell>
        </row>
        <row r="32">
          <cell r="B32" t="str">
            <v>Concepto : P205 BONIFICACION DESCUENTO I</v>
          </cell>
          <cell r="C32">
            <v>2910</v>
          </cell>
        </row>
        <row r="33">
          <cell r="B33" t="str">
            <v xml:space="preserve">Concepto : D001 ISPT (sp)               </v>
          </cell>
          <cell r="C33">
            <v>2872045.8000000003</v>
          </cell>
        </row>
        <row r="34">
          <cell r="B34" t="str">
            <v xml:space="preserve">Concepto : D002 IMSS                    </v>
          </cell>
          <cell r="C34">
            <v>259186.34999999998</v>
          </cell>
        </row>
        <row r="35">
          <cell r="B35" t="str">
            <v xml:space="preserve">Concepto : D003 ANTICIPO DE NOMINA      </v>
          </cell>
          <cell r="C35">
            <v>0</v>
          </cell>
        </row>
        <row r="36">
          <cell r="B36" t="str">
            <v xml:space="preserve">Concepto : D004 PRESTAMO EMPRESA        </v>
          </cell>
          <cell r="C36">
            <v>442250.98000000004</v>
          </cell>
        </row>
        <row r="37">
          <cell r="B37" t="str">
            <v xml:space="preserve">Concepto : D005 FONDO DE AHORRO         </v>
          </cell>
          <cell r="C37">
            <v>0</v>
          </cell>
        </row>
        <row r="38">
          <cell r="B38" t="str">
            <v xml:space="preserve">Concepto : D006 CAJA  DE AHORRO         </v>
          </cell>
          <cell r="C38">
            <v>0</v>
          </cell>
        </row>
        <row r="39">
          <cell r="B39" t="str">
            <v xml:space="preserve">Concepto : D007 HABITACION              </v>
          </cell>
          <cell r="C39">
            <v>195543.24999999983</v>
          </cell>
        </row>
        <row r="40">
          <cell r="B40" t="str">
            <v xml:space="preserve">Concepto : D008 PRESTAMO MEDICAMENTOS   </v>
          </cell>
          <cell r="C40">
            <v>0</v>
          </cell>
        </row>
        <row r="41">
          <cell r="B41" t="str">
            <v xml:space="preserve">Concepto : D010 PENSION ALIMENTICIA     </v>
          </cell>
          <cell r="C41">
            <v>20000</v>
          </cell>
        </row>
        <row r="42">
          <cell r="B42" t="str">
            <v xml:space="preserve">Concepto : D091 AJUSTE AL NETO          </v>
          </cell>
          <cell r="C42">
            <v>0</v>
          </cell>
        </row>
        <row r="43">
          <cell r="B43" t="str">
            <v xml:space="preserve">Concepto : D092 PRESTAMO INFONAVIT      </v>
          </cell>
          <cell r="C43">
            <v>3399.4400000000005</v>
          </cell>
        </row>
        <row r="44">
          <cell r="B44" t="str">
            <v xml:space="preserve">Concepto : D093 CREDITO FONACOT         </v>
          </cell>
          <cell r="C44">
            <v>0</v>
          </cell>
        </row>
        <row r="45">
          <cell r="B45" t="str">
            <v xml:space="preserve">Concepto : D094 CREDITO INFONAVIT       </v>
          </cell>
          <cell r="C45">
            <v>318750.79000000004</v>
          </cell>
        </row>
        <row r="46">
          <cell r="B46" t="str">
            <v xml:space="preserve">Concepto : D100 SUBSIDIO PARA EL EMPLEO </v>
          </cell>
          <cell r="C46">
            <v>-4918.8000000000011</v>
          </cell>
        </row>
        <row r="47">
          <cell r="B47" t="str">
            <v xml:space="preserve">Concepto : D101 IMPUESTO LOCAL          </v>
          </cell>
          <cell r="C47">
            <v>0</v>
          </cell>
        </row>
        <row r="48">
          <cell r="B48" t="str">
            <v>Concepto : D111 SUBS. PARA EL EMPLEO APL</v>
          </cell>
          <cell r="C48">
            <v>4040.9306753540041</v>
          </cell>
        </row>
        <row r="49">
          <cell r="B49" t="str">
            <v xml:space="preserve">Concepto : D112 ALIMENTACION            </v>
          </cell>
          <cell r="C49">
            <v>195543.24999999983</v>
          </cell>
        </row>
        <row r="50">
          <cell r="B50" t="str">
            <v xml:space="preserve">Concepto : D118 ADEUDO INFONAVIT        </v>
          </cell>
          <cell r="C50">
            <v>3000</v>
          </cell>
        </row>
        <row r="51">
          <cell r="B51" t="str">
            <v xml:space="preserve">Concepto : D200 RT SS                   </v>
          </cell>
          <cell r="C51">
            <v>-259186.34999999998</v>
          </cell>
        </row>
        <row r="52">
          <cell r="B52" t="str">
            <v xml:space="preserve">Concepto : D204 DESCUENTO HERRAMIENTA   </v>
          </cell>
          <cell r="C52">
            <v>49091.67</v>
          </cell>
        </row>
        <row r="53">
          <cell r="B53" t="str">
            <v>Concepto : D205 DESCUENTO (DAÑO/PERD ACT</v>
          </cell>
          <cell r="C53">
            <v>7000</v>
          </cell>
        </row>
        <row r="54">
          <cell r="B54" t="str">
            <v xml:space="preserve">Concepto : D206 DESCUENTO (VIATICOS)    </v>
          </cell>
          <cell r="C54">
            <v>1149.97</v>
          </cell>
        </row>
        <row r="55">
          <cell r="B55" t="str">
            <v>Concepto : D207 DESCUENTO (GASTOS NO AUT</v>
          </cell>
          <cell r="C55">
            <v>808.34</v>
          </cell>
        </row>
        <row r="56">
          <cell r="B56" t="str">
            <v>Concepto : D208 DESCUENTO (SERVICIOS MED</v>
          </cell>
          <cell r="C56">
            <v>0</v>
          </cell>
        </row>
        <row r="57">
          <cell r="B57" t="str">
            <v xml:space="preserve">Concepto : D209 DESCUENTO (DIVERSOS)    </v>
          </cell>
          <cell r="C57">
            <v>0</v>
          </cell>
        </row>
        <row r="58">
          <cell r="B58" t="str">
            <v>Concepto : D210 DESCUENTO PREMIO ASISTEN</v>
          </cell>
          <cell r="C58">
            <v>1323.5700000000002</v>
          </cell>
        </row>
        <row r="59">
          <cell r="C59">
            <v>20029244.740675338</v>
          </cell>
        </row>
      </sheetData>
      <sheetData sheetId="3">
        <row r="1">
          <cell r="C1" t="str">
            <v>Monto del periodo</v>
          </cell>
        </row>
        <row r="2">
          <cell r="B2" t="str">
            <v xml:space="preserve">Concepto : P001 SUELDO                  </v>
          </cell>
          <cell r="C2">
            <v>1911522.3699999982</v>
          </cell>
        </row>
        <row r="3">
          <cell r="B3" t="str">
            <v xml:space="preserve">Concepto : P002 FESTIVO TRABAJADO       </v>
          </cell>
          <cell r="C3">
            <v>0</v>
          </cell>
        </row>
        <row r="4">
          <cell r="B4" t="str">
            <v xml:space="preserve">Concepto : P003 HORAS EXTRAS DOBLES     </v>
          </cell>
          <cell r="C4">
            <v>596242.91</v>
          </cell>
        </row>
        <row r="5">
          <cell r="B5" t="str">
            <v xml:space="preserve">Concepto : P004 AGUINALDO               </v>
          </cell>
          <cell r="C5">
            <v>91996.170000000013</v>
          </cell>
        </row>
        <row r="6">
          <cell r="B6" t="str">
            <v xml:space="preserve">Concepto : P005 HORAS EXTRAS TRIPLES    </v>
          </cell>
          <cell r="C6">
            <v>836626.61999999976</v>
          </cell>
        </row>
        <row r="7">
          <cell r="B7" t="str">
            <v xml:space="preserve">Concepto : P006 FONDO DE AHORRO PATRON  </v>
          </cell>
          <cell r="C7">
            <v>0</v>
          </cell>
        </row>
        <row r="8">
          <cell r="B8" t="str">
            <v xml:space="preserve">Concepto : P007 PRESTAMO DEL FONDO      </v>
          </cell>
          <cell r="C8">
            <v>0</v>
          </cell>
        </row>
        <row r="9">
          <cell r="B9" t="str">
            <v xml:space="preserve">Concepto : P008 INTERESES DEL FONDO     </v>
          </cell>
          <cell r="C9">
            <v>0</v>
          </cell>
        </row>
        <row r="10">
          <cell r="B10" t="str">
            <v xml:space="preserve">Concepto : P009 VACACIONES              </v>
          </cell>
          <cell r="C10">
            <v>38134.079999999987</v>
          </cell>
        </row>
        <row r="11">
          <cell r="B11" t="str">
            <v xml:space="preserve">Concepto : P010 PRIMA VACACIONAL        </v>
          </cell>
          <cell r="C11">
            <v>9534.16</v>
          </cell>
        </row>
        <row r="12">
          <cell r="B12" t="str">
            <v xml:space="preserve">Concepto : P011 REPARTO DE UTILIDADES   </v>
          </cell>
          <cell r="C12">
            <v>0</v>
          </cell>
        </row>
        <row r="13">
          <cell r="B13" t="str">
            <v xml:space="preserve">Concepto : P012 ALIMENTACION            </v>
          </cell>
          <cell r="C13">
            <v>1742979.2200000009</v>
          </cell>
        </row>
        <row r="14">
          <cell r="B14" t="str">
            <v xml:space="preserve">Concepto : P013 HABITACION              </v>
          </cell>
          <cell r="C14">
            <v>804336.66</v>
          </cell>
        </row>
        <row r="15">
          <cell r="B15" t="str">
            <v xml:space="preserve">Concepto : P014 DESPENSA                </v>
          </cell>
          <cell r="C15">
            <v>460720.46999999991</v>
          </cell>
        </row>
        <row r="16">
          <cell r="B16" t="str">
            <v xml:space="preserve">Concepto : P015 PREMIOS DE ASISTENCIA   </v>
          </cell>
          <cell r="C16">
            <v>189220.58999999979</v>
          </cell>
        </row>
        <row r="17">
          <cell r="B17" t="str">
            <v xml:space="preserve">Concepto : P016 PREMIOS DE PUNTUALIDAD  </v>
          </cell>
          <cell r="C17">
            <v>189220.58999999979</v>
          </cell>
        </row>
        <row r="18">
          <cell r="B18" t="str">
            <v xml:space="preserve">Concepto : P019 PRIMA DOMINICAL         </v>
          </cell>
          <cell r="C18">
            <v>69948.56</v>
          </cell>
        </row>
        <row r="19">
          <cell r="B19" t="str">
            <v xml:space="preserve">Concepto : P099 RETENCION IMSS          </v>
          </cell>
          <cell r="C19">
            <v>0</v>
          </cell>
        </row>
        <row r="20">
          <cell r="B20" t="str">
            <v xml:space="preserve">Concepto : P100 INGRESOS POR RETIRO     </v>
          </cell>
          <cell r="C20">
            <v>0</v>
          </cell>
        </row>
        <row r="21">
          <cell r="B21" t="str">
            <v>Concepto : P101 INGRESOS EXENTOS POR RET</v>
          </cell>
          <cell r="C21">
            <v>0</v>
          </cell>
        </row>
        <row r="22">
          <cell r="B22" t="str">
            <v xml:space="preserve">Concepto : P102 ISR DE INGR. POR RETIRO </v>
          </cell>
          <cell r="C22">
            <v>0</v>
          </cell>
        </row>
        <row r="23">
          <cell r="B23" t="str">
            <v xml:space="preserve">Concepto : P103 INDEMNIZACION           </v>
          </cell>
          <cell r="C23">
            <v>5337974.2300000023</v>
          </cell>
        </row>
        <row r="24">
          <cell r="B24" t="str">
            <v xml:space="preserve">Concepto : P104 PRIMA DE ANTIGUEDAD     </v>
          </cell>
          <cell r="C24">
            <v>0</v>
          </cell>
        </row>
        <row r="25">
          <cell r="B25" t="str">
            <v xml:space="preserve">Concepto : P105 GRATIFICACION           </v>
          </cell>
          <cell r="C25">
            <v>0</v>
          </cell>
        </row>
        <row r="26">
          <cell r="B26" t="str">
            <v xml:space="preserve">Concepto : P106 DESCANSO LABORADO       </v>
          </cell>
          <cell r="C26">
            <v>419535.63000000006</v>
          </cell>
        </row>
        <row r="27">
          <cell r="B27" t="str">
            <v xml:space="preserve">Concepto : P107 AJUSTE DE NOMINA        </v>
          </cell>
          <cell r="C27">
            <v>16315.18</v>
          </cell>
        </row>
        <row r="28">
          <cell r="B28" t="str">
            <v xml:space="preserve">Concepto : P108 BONO                    </v>
          </cell>
          <cell r="C28">
            <v>45329.27</v>
          </cell>
        </row>
        <row r="29">
          <cell r="B29" t="str">
            <v xml:space="preserve">Concepto : P109 IMSS                    </v>
          </cell>
          <cell r="C29">
            <v>0</v>
          </cell>
        </row>
        <row r="30">
          <cell r="B30" t="str">
            <v>Concepto : P204 BONIFICACION DESCUENTO H</v>
          </cell>
          <cell r="C30">
            <v>200</v>
          </cell>
        </row>
        <row r="31">
          <cell r="B31" t="str">
            <v xml:space="preserve">Concepto : D001 ISR                     </v>
          </cell>
          <cell r="C31">
            <v>1501996.84</v>
          </cell>
        </row>
        <row r="32">
          <cell r="B32" t="str">
            <v xml:space="preserve">Concepto : D002 IMSS                    </v>
          </cell>
          <cell r="C32">
            <v>96604.319999999963</v>
          </cell>
        </row>
        <row r="33">
          <cell r="B33" t="str">
            <v xml:space="preserve">Concepto : D003 ANTICIPO DE NOMINA      </v>
          </cell>
          <cell r="C33">
            <v>0</v>
          </cell>
        </row>
        <row r="34">
          <cell r="B34" t="str">
            <v xml:space="preserve">Concepto : D004 PRESTAMO PERSONAL       </v>
          </cell>
          <cell r="C34">
            <v>23347</v>
          </cell>
        </row>
        <row r="35">
          <cell r="B35" t="str">
            <v xml:space="preserve">Concepto : D005 FONDO DE AHORRO         </v>
          </cell>
          <cell r="C35">
            <v>0</v>
          </cell>
        </row>
        <row r="36">
          <cell r="B36" t="str">
            <v xml:space="preserve">Concepto : D006 ALIMENTACION            </v>
          </cell>
          <cell r="C36">
            <v>230348.24999999991</v>
          </cell>
        </row>
        <row r="37">
          <cell r="B37" t="str">
            <v xml:space="preserve">Concepto : D007 HABITACION              </v>
          </cell>
          <cell r="C37">
            <v>230348.24999999991</v>
          </cell>
        </row>
        <row r="38">
          <cell r="B38" t="str">
            <v xml:space="preserve">Concepto : D010 PENSION ALIMENTICIA     </v>
          </cell>
          <cell r="C38">
            <v>47667.540000000037</v>
          </cell>
        </row>
        <row r="39">
          <cell r="B39" t="str">
            <v xml:space="preserve">Concepto : D091 SAR VOLUNTARIO          </v>
          </cell>
          <cell r="C39">
            <v>0</v>
          </cell>
        </row>
        <row r="40">
          <cell r="B40" t="str">
            <v xml:space="preserve">Concepto : D092 PRESTAMO INFONAVIT      </v>
          </cell>
          <cell r="C40">
            <v>9953.4599999999991</v>
          </cell>
        </row>
        <row r="41">
          <cell r="B41" t="str">
            <v xml:space="preserve">Concepto : D093 CREDITO FONACOT         </v>
          </cell>
          <cell r="C41">
            <v>0</v>
          </cell>
        </row>
        <row r="42">
          <cell r="B42" t="str">
            <v xml:space="preserve">Concepto : D094 CREDITO INFONAVIT       </v>
          </cell>
          <cell r="C42">
            <v>113855.69000000005</v>
          </cell>
        </row>
        <row r="43">
          <cell r="B43" t="str">
            <v xml:space="preserve">Concepto : D100 SUBSIDIO PARA EL EMPLEO </v>
          </cell>
          <cell r="C43">
            <v>-5663.0500000000011</v>
          </cell>
        </row>
        <row r="44">
          <cell r="B44" t="str">
            <v xml:space="preserve">Concepto : D101 IMPUESTO LOCAL          </v>
          </cell>
          <cell r="C44">
            <v>0</v>
          </cell>
        </row>
        <row r="45">
          <cell r="B45" t="str">
            <v>Concepto : D111 SUBS. PARA EL EMPLEO APL</v>
          </cell>
          <cell r="C45">
            <v>11881.144692535401</v>
          </cell>
        </row>
        <row r="46">
          <cell r="B46" t="str">
            <v xml:space="preserve">Concepto : D112 ANTICIPO FINIQUITO      </v>
          </cell>
          <cell r="C46">
            <v>0</v>
          </cell>
        </row>
        <row r="47">
          <cell r="B47" t="str">
            <v xml:space="preserve">Concepto : D113 ANTICIPO NOMINA         </v>
          </cell>
          <cell r="C47">
            <v>438.58000000000004</v>
          </cell>
        </row>
        <row r="48">
          <cell r="B48" t="str">
            <v xml:space="preserve">Concepto : D118 ADEUDO INFONAVIT        </v>
          </cell>
          <cell r="C48">
            <v>6088.69</v>
          </cell>
        </row>
        <row r="49">
          <cell r="B49" t="str">
            <v xml:space="preserve">Concepto : D200 RT SS                   </v>
          </cell>
          <cell r="C49">
            <v>-96604.319999999963</v>
          </cell>
        </row>
        <row r="50">
          <cell r="B50" t="str">
            <v>Concepto : D201 DESCUENTO PREMIO ASISTEN</v>
          </cell>
          <cell r="C50">
            <v>0</v>
          </cell>
        </row>
        <row r="51">
          <cell r="B51" t="str">
            <v xml:space="preserve">Concepto : D204 DESCUENTO HERRAMIENTA   </v>
          </cell>
          <cell r="C51">
            <v>10135</v>
          </cell>
        </row>
        <row r="52">
          <cell r="B52" t="str">
            <v>Concepto : D205 DESCUENTO (DAÑO/PERD ACT</v>
          </cell>
          <cell r="C52">
            <v>4870.2000000000007</v>
          </cell>
        </row>
        <row r="53">
          <cell r="B53" t="str">
            <v xml:space="preserve">Concepto : D206 DESCUENTO (VIATICOS)    </v>
          </cell>
          <cell r="C53">
            <v>0</v>
          </cell>
        </row>
        <row r="54">
          <cell r="B54" t="str">
            <v>Concepto : D207 DESCUENTO (GASTOS NO AUT</v>
          </cell>
          <cell r="C54">
            <v>0</v>
          </cell>
        </row>
        <row r="55">
          <cell r="B55" t="str">
            <v>Concepto : D208 DESCUENTO (SERVICIOS MED</v>
          </cell>
          <cell r="C55">
            <v>0</v>
          </cell>
        </row>
        <row r="56">
          <cell r="B56" t="str">
            <v xml:space="preserve">Concepto : D209 DESCUENTO (DIVERSOS)    </v>
          </cell>
          <cell r="C56">
            <v>501.47</v>
          </cell>
        </row>
        <row r="57">
          <cell r="B57" t="str">
            <v>Concepto : D210 DESCUENTO PREMIO DE ASIS</v>
          </cell>
          <cell r="C57">
            <v>117.16999999999999</v>
          </cell>
        </row>
        <row r="58">
          <cell r="C58">
            <v>14945722.944692519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Empresa"/>
      <sheetName val="Balance"/>
      <sheetName val="Balance12p"/>
      <sheetName val="EdoRes"/>
      <sheetName val="EdoRes12p"/>
      <sheetName val="Anexos"/>
      <sheetName val="Anexos12p"/>
      <sheetName val="Auxiliares"/>
      <sheetName val="OriApli12p"/>
      <sheetName val="Flujo12p"/>
      <sheetName val="Chart1"/>
      <sheetName val="Chart2"/>
      <sheetName val="Chart3"/>
      <sheetName val="Chart4"/>
      <sheetName val="Chart5"/>
      <sheetName val="Chart6"/>
      <sheetName val="Trabajo"/>
      <sheetName val="Diálogo"/>
      <sheetName val="DiaBal"/>
      <sheetName val="Diálogo1"/>
      <sheetName val="Dia_Cata"/>
      <sheetName val="Diálogo2"/>
      <sheetName val="DiaAnexo"/>
      <sheetName val="DialogAnexo"/>
      <sheetName val="BalCode"/>
      <sheetName val="12p"/>
      <sheetName val="Anexos (2)"/>
      <sheetName val="Datos Empresa - Company Data"/>
      <sheetName val="Balance - Balance Sheet"/>
      <sheetName val="Balance - Balance Sheet 12p"/>
      <sheetName val="EdoRes - Income Statement"/>
      <sheetName val="EdoRes - Income Statement 12p"/>
      <sheetName val="Anexos - Chart Attach"/>
      <sheetName val="Anexos - Chart Attach 12p"/>
      <sheetName val="Auxiliares - Account Activity"/>
      <sheetName val="Poliza - Register"/>
      <sheetName val="Flujo - Cash Flow 12p"/>
      <sheetName val="EdoRes - Income Statement 1 (2)"/>
      <sheetName val="DOC. X PAGAR"/>
      <sheetName val="Jun"/>
      <sheetName val="CWAFN12P"/>
    </sheetNames>
    <sheetDataSet>
      <sheetData sheetId="0" refreshError="1">
        <row r="7">
          <cell r="D7" t="str">
            <v xml:space="preserve">ASOCIACION MONTESORI DE CHIHUAHUA, A.C.                         </v>
          </cell>
        </row>
        <row r="9">
          <cell r="D9" t="str">
            <v xml:space="preserve">C:\CompacW\Empresas\EMP28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">
          <cell r="D13">
            <v>2000</v>
          </cell>
        </row>
        <row r="15">
          <cell r="D15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>
            <v>2003</v>
          </cell>
        </row>
        <row r="20">
          <cell r="A20">
            <v>28</v>
          </cell>
        </row>
      </sheetData>
      <sheetData sheetId="17">
        <row r="2">
          <cell r="B2">
            <v>2001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>
        <row r="10">
          <cell r="C10" t="str">
            <v xml:space="preserve"> </v>
          </cell>
        </row>
      </sheetData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MACO"/>
      <sheetName val="ESMACO.XLS"/>
    </sheetNames>
    <definedNames>
      <definedName name="Datos_Empresa"/>
    </defined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zas2002"/>
      <sheetName val="Bas"/>
      <sheetName val="Val"/>
      <sheetName val="Res"/>
      <sheetName val="Rep"/>
      <sheetName val="Dep"/>
      <sheetName val="ACTIVO FIJO"/>
      <sheetName val="TS MAYOR (2)"/>
      <sheetName val="Cap"/>
      <sheetName val="TS MAYOR"/>
      <sheetName val="Aju"/>
      <sheetName val="Bal"/>
      <sheetName val="Resu"/>
      <sheetName val="BaCo"/>
      <sheetName val="IN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"/>
      <sheetName val="DEP ISR IMPAC"/>
      <sheetName val="VTA AC"/>
      <sheetName val="DED IMN"/>
      <sheetName val="IN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Contribuyente"/>
      <sheetName val="Contador"/>
      <sheetName val="Representante"/>
      <sheetName val="Generales"/>
      <sheetName val="ANEXO 5"/>
      <sheetName val="ANEXO 7"/>
      <sheetName val="ANEXO 6"/>
      <sheetName val="ANEXO 8"/>
      <sheetName val="ANEXO 9"/>
      <sheetName val="ANEXO 11"/>
      <sheetName val="ANEXO 12"/>
      <sheetName val="ANEXO 16"/>
      <sheetName val="ANEXO 13"/>
      <sheetName val="ANEXO 38"/>
      <sheetName val="ANEXO 30"/>
      <sheetName val="ANEXO 17"/>
      <sheetName val="ANEXO 18"/>
      <sheetName val="ANEXO 20"/>
      <sheetName val="ANEXO 21"/>
      <sheetName val="ANEXO 34"/>
      <sheetName val="ANEXO 19"/>
      <sheetName val="ANEXO 31"/>
      <sheetName val="ANEXO 37"/>
      <sheetName val="ANEXO 32"/>
      <sheetName val="ANEXO 35"/>
      <sheetName val="ANEXO 22"/>
      <sheetName val="ANEXO 23"/>
      <sheetName val="ANEXO 36"/>
      <sheetName val="ANEXO 10"/>
      <sheetName val="ANEXO 2"/>
      <sheetName val="ANEXO 3"/>
      <sheetName val="ANEXO 1"/>
      <sheetName val="ANEXO 28"/>
      <sheetName val="ANEXO 4"/>
      <sheetName val="ANEXO 33"/>
      <sheetName val="ANEXO 14"/>
      <sheetName val="ANEXO 15"/>
      <sheetName val="ANEXO 24"/>
      <sheetName val="ANEXO 25"/>
      <sheetName val="ANEXO 26"/>
      <sheetName val="ANEXO 27"/>
      <sheetName val="ANEXO 29"/>
      <sheetName val="CDF"/>
      <sheetName val="MPT"/>
      <sheetName val="Cat"/>
      <sheetName val="i|dSoft"/>
      <sheetName val="ANEXO_5"/>
      <sheetName val="ANEXO_7"/>
      <sheetName val="ANEXO_6"/>
      <sheetName val="ANEXO_8"/>
      <sheetName val="ANEXO_9"/>
      <sheetName val="ANEXO_11"/>
      <sheetName val="ANEXO_12"/>
      <sheetName val="ANEXO_16"/>
      <sheetName val="ANEXO_13"/>
      <sheetName val="ANEXO_38"/>
      <sheetName val="ANEXO_30"/>
      <sheetName val="ANEXO_17"/>
      <sheetName val="ANEXO_18"/>
      <sheetName val="ANEXO_20"/>
      <sheetName val="ANEXO_21"/>
      <sheetName val="ANEXO_34"/>
      <sheetName val="ANEXO_19"/>
      <sheetName val="ANEXO_31"/>
      <sheetName val="ANEXO_37"/>
      <sheetName val="ANEXO_32"/>
      <sheetName val="ANEXO_35"/>
      <sheetName val="ANEXO_22"/>
      <sheetName val="ANEXO_23"/>
      <sheetName val="ANEXO_36"/>
      <sheetName val="ANEXO_10"/>
      <sheetName val="ANEXO_2"/>
      <sheetName val="ANEXO_3"/>
      <sheetName val="ANEXO_1"/>
      <sheetName val="ANEXO_28"/>
      <sheetName val="ANEXO_4"/>
      <sheetName val="ANEXO_33"/>
      <sheetName val="ANEXO_14"/>
      <sheetName val="ANEXO_15"/>
      <sheetName val="ANEXO_24"/>
      <sheetName val="ANEXO_25"/>
      <sheetName val="ANEXO_26"/>
      <sheetName val="ANEXO_27"/>
      <sheetName val="ANEXO_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8">
          <cell r="C18">
            <v>4545288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">
          <cell r="AP1" t="str">
            <v>0100 INGRESOS TOTALES POR VENTA DE INVENTARIOS PRODUCIDOS TERMINADOS</v>
          </cell>
        </row>
        <row r="2">
          <cell r="AP2" t="str">
            <v>0101 INGRESOS TOTALES POR VENTA DE INVENTARIOS PRODUCIDOS SEMITERMINADOS</v>
          </cell>
        </row>
        <row r="3">
          <cell r="AP3" t="str">
            <v>0200 INGRESOS TOTALES POR VENTA DE INVENTARIOS ADQUIRIDOS PARA DISTRIBUCION</v>
          </cell>
        </row>
        <row r="4">
          <cell r="AP4" t="str">
            <v>0201 INGRESOS TOTALES POR VENTA DE INVENTARIOS ADQUIRIDOS (MATERIAS PRIMAS)</v>
          </cell>
        </row>
        <row r="5">
          <cell r="AP5" t="str">
            <v>0202 INGRESOS TOTALES POR VENTA DE INVENTARIOS ADQUIRIDOS (ARTICULOS SEMITERMINADOS)</v>
          </cell>
        </row>
        <row r="6">
          <cell r="AP6" t="str">
            <v>0300 INGRESOS POR PRESTACION DE SERVICIOS EN GENERAL</v>
          </cell>
        </row>
        <row r="7">
          <cell r="AP7" t="str">
            <v>0301 INGRESOS POR PRESTACION DE SERVICIOS TECNICOS</v>
          </cell>
        </row>
        <row r="8">
          <cell r="AP8" t="str">
            <v>0400 INGRESOS POR MAQUILA</v>
          </cell>
        </row>
        <row r="9">
          <cell r="AP9" t="str">
            <v>0500 INGRESOS POR SERVICIOS ADMINISTRATIVOS</v>
          </cell>
        </row>
        <row r="10">
          <cell r="AP10" t="str">
            <v>0600 INGRESOS POR SEGUROS Y REASEGUROS</v>
          </cell>
        </row>
        <row r="11">
          <cell r="AP11" t="str">
            <v>0700 INGRESOS POR COMISIONES</v>
          </cell>
        </row>
        <row r="12">
          <cell r="AP12" t="str">
            <v>0800 INGRESOS POR REGALIAS</v>
          </cell>
        </row>
        <row r="13">
          <cell r="AP13" t="str">
            <v>0900 INGRESOS POR ASISTENCIA TECNICA</v>
          </cell>
        </row>
        <row r="14">
          <cell r="AP14" t="str">
            <v>1000 INGRESOS POR INTERESES DEVENGADOS</v>
          </cell>
        </row>
        <row r="15">
          <cell r="AP15" t="str">
            <v>1100 INGRESOS POR ARRENDAMIENTO</v>
          </cell>
        </row>
        <row r="16">
          <cell r="AP16" t="str">
            <v>1200 INGRESO POR ENAJENACION DE ACCIONES</v>
          </cell>
        </row>
        <row r="17">
          <cell r="AP17" t="str">
            <v>1300 INGRESOS POR VENTA DE ACTIVO FIJO</v>
          </cell>
        </row>
        <row r="18">
          <cell r="AP18" t="str">
            <v>1301 INGRESOS POR VENTA DE TERRENOS</v>
          </cell>
        </row>
        <row r="19">
          <cell r="AP19" t="str">
            <v>1302 INGRESOS POR CONDONACION DE DEUDAS</v>
          </cell>
        </row>
        <row r="20">
          <cell r="AP20" t="str">
            <v>1303 GANANCIA REALIZADA POR FUSION</v>
          </cell>
        </row>
        <row r="21">
          <cell r="AP21" t="str">
            <v>1304 GANANCIA REALIZADA POR ESCISION</v>
          </cell>
        </row>
        <row r="22">
          <cell r="AP22" t="str">
            <v>1305 GANANCIA QUE PROVENGA DE REDUCCION DE CAPITAL DE SOCIEDADES MERCANTILES RESIDENTES EN EL EXTRANJERO</v>
          </cell>
        </row>
        <row r="23">
          <cell r="AP23" t="str">
            <v>1306 GANANCIA QUE PROVENGA DE LIQUIDACION DE SOCIEDADES MERCANTILES RESIDENTES EN EL EXTRANJERO</v>
          </cell>
        </row>
        <row r="24">
          <cell r="AP24" t="str">
            <v>1307 INGRESOS POR RECUPERACION DE CREDITOS INCOBRABLES</v>
          </cell>
        </row>
        <row r="25">
          <cell r="AP25" t="str">
            <v>1308 INGRESOS POR CANTIDADES PERCIBIDAS PARA EFECTUAR GASTOS POR CUENTA DE PARTES RELACIONADAS</v>
          </cell>
        </row>
        <row r="26">
          <cell r="AP26" t="str">
            <v>1309 AJUSTE ANUAL POR INFLACION RELATIVO A LOS CREDITOS Y DEUDAS CON PARTES RELACIONADAS</v>
          </cell>
        </row>
        <row r="27">
          <cell r="AP27" t="str">
            <v>1310 UTILIDAD EN CAMBIOS GENERADA DE SALDOS Y OPERACIONES CON PARTES RELACIONADAS</v>
          </cell>
        </row>
        <row r="28">
          <cell r="AP28" t="str">
            <v>1311 CANTIDADES RECIBIDAS EN EFECTIVO, EN MONEDA NACIONAL O EXTRANJERA POR CONCEPTO DE PRESTAMOS, APORTACIONES PARA FUTUROS AUMENTOS DE CAPITAL MAYORES A $600,000 CUANDO NO SE CUMPLA CON LO PREVISTO EN EL ARTICULO 86-A DE LA L.I.S.R.</v>
          </cell>
        </row>
        <row r="29">
          <cell r="AP29" t="str">
            <v>1312 INGRESOS POR DIVIDENDOS</v>
          </cell>
        </row>
        <row r="30">
          <cell r="AP30" t="str">
            <v>1313 GANANCIA ACUMULABLE EN OPERACIONES FINANCIERAS DERIVADAS</v>
          </cell>
        </row>
        <row r="31">
          <cell r="AP31" t="str">
            <v>1314 INTERES A FAVOR O ACUMULABLE QUE SE DETERMINE POR REALIZAR OPERACIONES FINANCIERAS DERIVADAS</v>
          </cell>
        </row>
        <row r="32">
          <cell r="AP32" t="str">
            <v>1315 ACUMULACION DE INGRESOS PERCIBIDOS POR OPERACIONES FINANCIERAS REFERIDAS A UN SUBYACENTE QUE NO COTICE EN UN MERCADO RECONOCIDO</v>
          </cell>
        </row>
        <row r="33">
          <cell r="AP33" t="str">
            <v>1316 INGRESOS POR VENTA DE INTANGIBLES</v>
          </cell>
        </row>
        <row r="34">
          <cell r="AP34" t="str">
            <v>1317 INGRESOS POR VENTA DE OTROS CARGOS Y GASTOS DIFERIDOS</v>
          </cell>
        </row>
        <row r="35">
          <cell r="AP35" t="str">
            <v>1318 ANTICIPOS DE CLIENTES</v>
          </cell>
        </row>
        <row r="36">
          <cell r="AP36" t="str">
            <v>1319 INGRESOS ATRIBUIBLES A ESTABLECIMIENTOS PERMANENTES</v>
          </cell>
        </row>
        <row r="37">
          <cell r="AP37" t="str">
            <v>1400 OTROS INGRESOS (ESPECIFICAR)</v>
          </cell>
        </row>
        <row r="38">
          <cell r="AP38" t="str">
            <v>1400 OTROS INGRESOS (ESPECIFICAR)</v>
          </cell>
        </row>
        <row r="39">
          <cell r="AP39" t="str">
            <v>1400 OTROS INGRESOS (ESPECIFICAR)</v>
          </cell>
        </row>
        <row r="40">
          <cell r="AP40" t="str">
            <v>1400 OTROS INGRESOS (ESPECIFICAR)</v>
          </cell>
        </row>
        <row r="41">
          <cell r="AP41" t="str">
            <v>0</v>
          </cell>
        </row>
      </sheetData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8">
          <cell r="C18">
            <v>4545288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-10"/>
      <sheetName val="FF-11"/>
      <sheetName val="FF-11-1"/>
      <sheetName val="F-17"/>
      <sheetName val="F-17-1"/>
      <sheetName val="F-17-2"/>
      <sheetName val="F-17-3"/>
      <sheetName val="F-17-4"/>
      <sheetName val="F-17-5"/>
      <sheetName val="F-17-6"/>
      <sheetName val="F-17-7"/>
      <sheetName val="F-17-8"/>
      <sheetName val="F-17-9"/>
      <sheetName val="F-17-10"/>
      <sheetName val="F-17-11"/>
      <sheetName val="F-17-12"/>
      <sheetName val="FF-20"/>
      <sheetName val="FF-30"/>
      <sheetName val="FF-31"/>
      <sheetName val="FF-31-1"/>
      <sheetName val="FF-31-2"/>
      <sheetName val="FF-33"/>
      <sheetName val="FF-33-1"/>
      <sheetName val="FF-33-2"/>
      <sheetName val="FF-40"/>
      <sheetName val="FF-41"/>
      <sheetName val="FF-50"/>
      <sheetName val="FF-51"/>
      <sheetName val="FF-60"/>
      <sheetName val="SEGUN LIBROS USA"/>
      <sheetName val="FF-61"/>
      <sheetName val="FF-61-1"/>
      <sheetName val="FF-61-2"/>
      <sheetName val="FF-62"/>
      <sheetName val="FF-63"/>
      <sheetName val="FF-63-1"/>
      <sheetName val="FF-63-2"/>
      <sheetName val="FF-63-3"/>
      <sheetName val="FF-63-4"/>
      <sheetName val="FF-63-5"/>
      <sheetName val="AF SEGUN USA AF"/>
      <sheetName val="FF-64"/>
      <sheetName val="INVENTARIOS SEGUN USA"/>
      <sheetName val="FF-64-1"/>
      <sheetName val="FF-64-2"/>
      <sheetName val="FF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"/>
      <sheetName val="F"/>
      <sheetName val="M"/>
      <sheetName val="A"/>
      <sheetName val="MAY"/>
      <sheetName val="J"/>
      <sheetName val="JUL"/>
      <sheetName val="AGO"/>
      <sheetName val="S"/>
      <sheetName val="O"/>
      <sheetName val="N"/>
      <sheetName val="D"/>
      <sheetName val="SUELDOS CONCENTRADO"/>
      <sheetName val="LLENADO "/>
      <sheetName val="SUB PAGADO "/>
      <sheetName val="donativos"/>
      <sheetName val="anual ret "/>
      <sheetName val="DIFERENCIAS"/>
      <sheetName val="DIMM"/>
      <sheetName val="VAR"/>
      <sheetName val="b"/>
      <sheetName val="e"/>
      <sheetName val="TARIFA"/>
      <sheetName val="FF-50"/>
    </sheetNames>
    <sheetDataSet>
      <sheetData sheetId="0">
        <row r="51">
          <cell r="F51">
            <v>0.01</v>
          </cell>
          <cell r="G51">
            <v>1768.96</v>
          </cell>
          <cell r="H51">
            <v>407.02</v>
          </cell>
        </row>
        <row r="52">
          <cell r="F52">
            <v>1768.97</v>
          </cell>
          <cell r="G52">
            <v>2653.38</v>
          </cell>
          <cell r="H52">
            <v>406.83</v>
          </cell>
        </row>
        <row r="53">
          <cell r="F53">
            <v>2653.3900000000003</v>
          </cell>
          <cell r="G53">
            <v>3472.84</v>
          </cell>
          <cell r="H53">
            <v>406.62</v>
          </cell>
        </row>
        <row r="54">
          <cell r="F54">
            <v>3472.8500000000004</v>
          </cell>
          <cell r="G54">
            <v>3537.87</v>
          </cell>
          <cell r="H54">
            <v>392.77</v>
          </cell>
        </row>
        <row r="55">
          <cell r="F55">
            <v>3537.88</v>
          </cell>
          <cell r="G55">
            <v>4446.1499999999996</v>
          </cell>
          <cell r="H55">
            <v>382.46</v>
          </cell>
        </row>
        <row r="56">
          <cell r="F56">
            <v>4446.16</v>
          </cell>
          <cell r="G56">
            <v>4717.18</v>
          </cell>
          <cell r="H56">
            <v>354.23</v>
          </cell>
        </row>
        <row r="57">
          <cell r="F57">
            <v>4717.1900000000005</v>
          </cell>
          <cell r="G57">
            <v>5335.42</v>
          </cell>
          <cell r="H57">
            <v>324.87</v>
          </cell>
        </row>
        <row r="58">
          <cell r="F58">
            <v>5335.43</v>
          </cell>
          <cell r="G58">
            <v>6224.67</v>
          </cell>
          <cell r="H58">
            <v>294.63</v>
          </cell>
        </row>
        <row r="59">
          <cell r="F59">
            <v>6224.68</v>
          </cell>
          <cell r="G59">
            <v>7113.9</v>
          </cell>
          <cell r="H59">
            <v>253.54</v>
          </cell>
        </row>
        <row r="60">
          <cell r="F60">
            <v>7113.91</v>
          </cell>
          <cell r="G60">
            <v>7382.33</v>
          </cell>
          <cell r="H60">
            <v>217.61</v>
          </cell>
        </row>
        <row r="61">
          <cell r="F61">
            <v>7382.34</v>
          </cell>
          <cell r="G61">
            <v>99999999</v>
          </cell>
          <cell r="H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3">
          <cell r="D13">
            <v>743</v>
          </cell>
        </row>
        <row r="14">
          <cell r="D14">
            <v>743</v>
          </cell>
        </row>
        <row r="15">
          <cell r="D15">
            <v>1485</v>
          </cell>
        </row>
        <row r="17">
          <cell r="D17">
            <v>0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Presentacion"/>
      <sheetName val="OPCION RC 5000"/>
      <sheetName val="x Cliente"/>
      <sheetName val="Resumen Siniestralidad"/>
      <sheetName val="VAR"/>
      <sheetName val="EN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LMACEN"/>
      <sheetName val="Hoja5"/>
      <sheetName val="Hoja2"/>
      <sheetName val="OPCION RC 5000"/>
    </sheetNames>
    <sheetDataSet>
      <sheetData sheetId="0"/>
      <sheetData sheetId="1"/>
      <sheetData sheetId="2">
        <row r="2">
          <cell r="B2" t="str">
            <v>2110  PROVEEDORES</v>
          </cell>
          <cell r="D2" t="str">
            <v>POLIZA</v>
          </cell>
          <cell r="E2" t="str">
            <v>PAGO</v>
          </cell>
          <cell r="F2" t="str">
            <v>CONCEPTO</v>
          </cell>
          <cell r="G2" t="str">
            <v>CARGOS</v>
          </cell>
          <cell r="I2" t="str">
            <v>ABONOS</v>
          </cell>
          <cell r="J2" t="str">
            <v>SALDO</v>
          </cell>
        </row>
        <row r="3">
          <cell r="B3" t="str">
            <v>2110-0001  VARIOS</v>
          </cell>
          <cell r="I3" t="str">
            <v>Sdo. Inicial:</v>
          </cell>
          <cell r="J3">
            <v>0</v>
          </cell>
        </row>
        <row r="4">
          <cell r="B4" t="str">
            <v>2110-0001</v>
          </cell>
          <cell r="G4">
            <v>0</v>
          </cell>
          <cell r="I4">
            <v>0</v>
          </cell>
          <cell r="J4">
            <v>0</v>
          </cell>
        </row>
        <row r="5">
          <cell r="B5" t="str">
            <v>2110-0002  PREMIER FRUTOS DE CALIDAD SA DE CV</v>
          </cell>
          <cell r="I5" t="str">
            <v>Sdo. Inicial:</v>
          </cell>
          <cell r="J5">
            <v>0</v>
          </cell>
          <cell r="K5" t="str">
            <v>2110-0002  PREMIER FRUTOS DE CALIDAD SA DE CV</v>
          </cell>
        </row>
        <row r="6">
          <cell r="B6">
            <v>41284</v>
          </cell>
          <cell r="D6" t="str">
            <v>E-3</v>
          </cell>
          <cell r="E6" t="str">
            <v>BAN CH 3179</v>
          </cell>
          <cell r="F6" t="str">
            <v>PAGO PROVEEDORES PREMIER FRUTOS DE CALIDAD SA DE CV</v>
          </cell>
          <cell r="G6">
            <v>19158.400000000001</v>
          </cell>
          <cell r="J6">
            <v>19158.400000000001</v>
          </cell>
          <cell r="K6" t="str">
            <v>2110-0002  PREMIER FRUTOS DE CALIDAD SA DE CV</v>
          </cell>
        </row>
        <row r="7">
          <cell r="B7">
            <v>41292</v>
          </cell>
          <cell r="D7" t="str">
            <v>E-13</v>
          </cell>
          <cell r="E7" t="str">
            <v>BAN CH 3189</v>
          </cell>
          <cell r="F7" t="str">
            <v>PAGO PROVEEDORES PREMIER FRUTOS DE CALIDAD SA DE CV</v>
          </cell>
          <cell r="G7">
            <v>35840</v>
          </cell>
          <cell r="J7">
            <v>54998.400000000001</v>
          </cell>
          <cell r="K7" t="str">
            <v>2110-0002  PREMIER FRUTOS DE CALIDAD SA DE CV</v>
          </cell>
        </row>
        <row r="8">
          <cell r="B8">
            <v>41298</v>
          </cell>
          <cell r="D8" t="str">
            <v>E-27</v>
          </cell>
          <cell r="E8" t="str">
            <v>BAN CH 3203</v>
          </cell>
          <cell r="F8" t="str">
            <v>PAGO PROVEEDORES PREMIER FRUTOS DE CALIDAD SA DE CV</v>
          </cell>
          <cell r="G8">
            <v>16158.4</v>
          </cell>
          <cell r="J8">
            <v>71156.800000000003</v>
          </cell>
          <cell r="K8" t="str">
            <v>2110-0002  PREMIER FRUTOS DE CALIDAD SA DE CV</v>
          </cell>
        </row>
        <row r="9">
          <cell r="B9">
            <v>41303</v>
          </cell>
          <cell r="D9" t="str">
            <v>E-33</v>
          </cell>
          <cell r="E9" t="str">
            <v>BAN CH 3209</v>
          </cell>
          <cell r="F9" t="str">
            <v>PAGO PROVEEDORES PREMIER FRUTOS DE CALIDAD SA DE CV</v>
          </cell>
          <cell r="G9">
            <v>203001.60000000001</v>
          </cell>
          <cell r="J9">
            <v>274158.40000000002</v>
          </cell>
          <cell r="K9" t="str">
            <v>2110-0002  PREMIER FRUTOS DE CALIDAD SA DE CV</v>
          </cell>
        </row>
        <row r="10">
          <cell r="B10">
            <v>41305</v>
          </cell>
          <cell r="D10" t="str">
            <v>D-4</v>
          </cell>
          <cell r="E10" t="str">
            <v xml:space="preserve">CNT  </v>
          </cell>
          <cell r="F10" t="str">
            <v>COMPRAS DEL MES</v>
          </cell>
          <cell r="I10">
            <v>138960</v>
          </cell>
          <cell r="J10">
            <v>135198.39999999999</v>
          </cell>
          <cell r="K10" t="str">
            <v>2110-0002  PREMIER FRUTOS DE CALIDAD SA DE CV</v>
          </cell>
        </row>
        <row r="11">
          <cell r="B11">
            <v>41305</v>
          </cell>
          <cell r="D11" t="str">
            <v>D-4</v>
          </cell>
          <cell r="E11" t="str">
            <v xml:space="preserve">CNT  </v>
          </cell>
          <cell r="F11" t="str">
            <v>COMPRAS DEL MES</v>
          </cell>
          <cell r="I11">
            <v>196320</v>
          </cell>
          <cell r="J11">
            <v>-61121.599999999999</v>
          </cell>
          <cell r="K11" t="str">
            <v>2110-0002  PREMIER FRUTOS DE CALIDAD SA DE CV</v>
          </cell>
        </row>
        <row r="12">
          <cell r="B12">
            <v>41305</v>
          </cell>
          <cell r="D12" t="str">
            <v>D-4</v>
          </cell>
          <cell r="E12" t="str">
            <v xml:space="preserve">CNT  </v>
          </cell>
          <cell r="F12" t="str">
            <v>COMPRAS DEL MES</v>
          </cell>
          <cell r="I12">
            <v>119040</v>
          </cell>
          <cell r="J12">
            <v>-180161.6</v>
          </cell>
          <cell r="K12" t="str">
            <v>2110-0002  PREMIER FRUTOS DE CALIDAD SA DE CV</v>
          </cell>
        </row>
        <row r="13">
          <cell r="B13">
            <v>41313</v>
          </cell>
          <cell r="D13" t="str">
            <v>E-9</v>
          </cell>
          <cell r="E13" t="str">
            <v>BAN CH 3230</v>
          </cell>
          <cell r="F13" t="str">
            <v>PAGO PROVEEDORES PREMIER FRUTOS DE CALIDAD SA DE CV</v>
          </cell>
          <cell r="G13">
            <v>25760</v>
          </cell>
          <cell r="J13">
            <v>-154401.60000000001</v>
          </cell>
          <cell r="K13" t="str">
            <v>2110-0002  PREMIER FRUTOS DE CALIDAD SA DE CV</v>
          </cell>
        </row>
        <row r="14">
          <cell r="B14">
            <v>41317</v>
          </cell>
          <cell r="D14" t="str">
            <v>E-16</v>
          </cell>
          <cell r="E14" t="str">
            <v>BAN CH 3237</v>
          </cell>
          <cell r="F14" t="str">
            <v>PAGO PROVEEDORES PREMIER FRUTOS DE CALIDAD SA DE CV</v>
          </cell>
          <cell r="G14">
            <v>180161.6</v>
          </cell>
          <cell r="J14">
            <v>25760</v>
          </cell>
          <cell r="K14" t="str">
            <v>2110-0002  PREMIER FRUTOS DE CALIDAD SA DE CV</v>
          </cell>
        </row>
        <row r="15">
          <cell r="B15">
            <v>41327</v>
          </cell>
          <cell r="D15" t="str">
            <v>E-32</v>
          </cell>
          <cell r="E15" t="str">
            <v>BAN CH 3254</v>
          </cell>
          <cell r="F15" t="str">
            <v>PAGO PROVEEDORES PREMIER FRUTOS DE CALIDAD SA DE CV</v>
          </cell>
          <cell r="G15">
            <v>17158.400000000001</v>
          </cell>
          <cell r="J15">
            <v>42918.400000000001</v>
          </cell>
          <cell r="K15" t="str">
            <v>2110-0002  PREMIER FRUTOS DE CALIDAD SA DE CV</v>
          </cell>
        </row>
        <row r="16">
          <cell r="B16">
            <v>41332</v>
          </cell>
          <cell r="D16" t="str">
            <v>E-40</v>
          </cell>
          <cell r="E16" t="str">
            <v>BAN CH 3262</v>
          </cell>
          <cell r="F16" t="str">
            <v>PAGO PROVEEDORES PREMIER FRUTOS DE CALIDAD SA DE CV</v>
          </cell>
          <cell r="G16">
            <v>171141.6</v>
          </cell>
          <cell r="J16">
            <v>214060</v>
          </cell>
          <cell r="K16" t="str">
            <v>2110-0002  PREMIER FRUTOS DE CALIDAD SA DE CV</v>
          </cell>
        </row>
        <row r="17">
          <cell r="B17">
            <v>41333</v>
          </cell>
          <cell r="D17" t="str">
            <v>D-3</v>
          </cell>
          <cell r="E17" t="str">
            <v xml:space="preserve">CNT  </v>
          </cell>
          <cell r="F17" t="str">
            <v>COMPRAS DEL MES</v>
          </cell>
          <cell r="I17">
            <v>96960</v>
          </cell>
          <cell r="J17">
            <v>117100</v>
          </cell>
          <cell r="K17" t="str">
            <v>2110-0002  PREMIER FRUTOS DE CALIDAD SA DE CV</v>
          </cell>
        </row>
        <row r="18">
          <cell r="B18">
            <v>41333</v>
          </cell>
          <cell r="D18" t="str">
            <v>D-3</v>
          </cell>
          <cell r="E18" t="str">
            <v xml:space="preserve">CNT  </v>
          </cell>
          <cell r="F18" t="str">
            <v>COMPRAS DEL MES</v>
          </cell>
          <cell r="I18">
            <v>117100</v>
          </cell>
          <cell r="J18">
            <v>0</v>
          </cell>
          <cell r="K18" t="str">
            <v>2110-0002  PREMIER FRUTOS DE CALIDAD SA DE CV</v>
          </cell>
        </row>
        <row r="19">
          <cell r="B19">
            <v>41353</v>
          </cell>
          <cell r="D19" t="str">
            <v>E-45</v>
          </cell>
          <cell r="E19" t="str">
            <v>BAN CH 3304</v>
          </cell>
          <cell r="F19" t="str">
            <v>PREMIER FRUTOS DE CALIDAD SA DE CV</v>
          </cell>
          <cell r="G19">
            <v>24158.400000000001</v>
          </cell>
          <cell r="J19">
            <v>24158.400000000001</v>
          </cell>
          <cell r="K19" t="str">
            <v>2110-0002  PREMIER FRUTOS DE CALIDAD SA DE CV</v>
          </cell>
        </row>
        <row r="20">
          <cell r="B20">
            <v>41353</v>
          </cell>
          <cell r="D20" t="str">
            <v>E-46</v>
          </cell>
          <cell r="E20" t="str">
            <v>BAN CH 3305</v>
          </cell>
          <cell r="F20" t="str">
            <v>PREMIER FRUTOS DE CALIDAD SA DE CV</v>
          </cell>
          <cell r="G20">
            <v>17158.400000000001</v>
          </cell>
          <cell r="J20">
            <v>41316.800000000003</v>
          </cell>
          <cell r="K20" t="str">
            <v>2110-0002  PREMIER FRUTOS DE CALIDAD SA DE CV</v>
          </cell>
        </row>
        <row r="21">
          <cell r="B21">
            <v>41364</v>
          </cell>
          <cell r="D21" t="str">
            <v>D-6</v>
          </cell>
          <cell r="E21" t="str">
            <v xml:space="preserve">CNT  </v>
          </cell>
          <cell r="F21" t="str">
            <v>COMPRAS DEL MES</v>
          </cell>
          <cell r="I21">
            <v>206560</v>
          </cell>
          <cell r="J21">
            <v>-165243.20000000001</v>
          </cell>
          <cell r="K21" t="str">
            <v>2110-0002  PREMIER FRUTOS DE CALIDAD SA DE CV</v>
          </cell>
        </row>
        <row r="22">
          <cell r="B22">
            <v>41364</v>
          </cell>
          <cell r="D22" t="str">
            <v>D-6</v>
          </cell>
          <cell r="E22" t="str">
            <v xml:space="preserve">CNT  </v>
          </cell>
          <cell r="F22" t="str">
            <v>COMPRAS DEL MES</v>
          </cell>
          <cell r="I22">
            <v>178240</v>
          </cell>
          <cell r="J22">
            <v>-343483.2</v>
          </cell>
          <cell r="K22" t="str">
            <v>2110-0002  PREMIER FRUTOS DE CALIDAD SA DE CV</v>
          </cell>
        </row>
        <row r="23">
          <cell r="B23">
            <v>41365</v>
          </cell>
          <cell r="D23" t="str">
            <v>E-7</v>
          </cell>
          <cell r="E23" t="str">
            <v>BAN CH 3339</v>
          </cell>
          <cell r="F23" t="str">
            <v>PAGO PROVEEDORES PREMIER FRUTOS DE CALIDAD SA DE CV</v>
          </cell>
          <cell r="G23">
            <v>182401.6</v>
          </cell>
          <cell r="J23">
            <v>-161081.60000000001</v>
          </cell>
          <cell r="K23" t="str">
            <v>2110-0002  PREMIER FRUTOS DE CALIDAD SA DE CV</v>
          </cell>
        </row>
        <row r="24">
          <cell r="B24">
            <v>41373</v>
          </cell>
          <cell r="D24" t="str">
            <v>E-17</v>
          </cell>
          <cell r="E24" t="str">
            <v>BAN CH 3351</v>
          </cell>
          <cell r="F24" t="str">
            <v>PAGO PROVEEDORES PREMIER FRUTOS DE CALIDAD SA DE CV</v>
          </cell>
          <cell r="G24">
            <v>161081.60000000001</v>
          </cell>
          <cell r="J24">
            <v>0</v>
          </cell>
          <cell r="K24" t="str">
            <v>2110-0002  PREMIER FRUTOS DE CALIDAD SA DE CV</v>
          </cell>
        </row>
        <row r="25">
          <cell r="B25">
            <v>41386</v>
          </cell>
          <cell r="D25" t="str">
            <v>E-41</v>
          </cell>
          <cell r="E25" t="str">
            <v>BAN CH 3377</v>
          </cell>
          <cell r="F25" t="str">
            <v>PAGO PROVEEDORES  PREMIER FRUTOS DE CALIDAD SA DE CV</v>
          </cell>
          <cell r="G25">
            <v>16158.4</v>
          </cell>
          <cell r="J25">
            <v>16158.4</v>
          </cell>
          <cell r="K25" t="str">
            <v>2110-0002  PREMIER FRUTOS DE CALIDAD SA DE CV</v>
          </cell>
        </row>
        <row r="26">
          <cell r="B26">
            <v>41386</v>
          </cell>
          <cell r="D26" t="str">
            <v>E-43</v>
          </cell>
          <cell r="E26" t="str">
            <v>BAN CH 3379</v>
          </cell>
          <cell r="F26" t="str">
            <v>PAGO PROVEEDORES PREMIER FRUTOS DE CALIDAD SA DE CV</v>
          </cell>
          <cell r="G26">
            <v>16158.4</v>
          </cell>
          <cell r="J26">
            <v>32316.799999999999</v>
          </cell>
          <cell r="K26" t="str">
            <v>2110-0002  PREMIER FRUTOS DE CALIDAD SA DE CV</v>
          </cell>
        </row>
        <row r="27">
          <cell r="B27">
            <v>41394</v>
          </cell>
          <cell r="D27" t="str">
            <v>D-3</v>
          </cell>
          <cell r="E27" t="str">
            <v xml:space="preserve">CNT  </v>
          </cell>
          <cell r="F27" t="str">
            <v>COMPRAS DEL MES</v>
          </cell>
          <cell r="I27">
            <v>146880</v>
          </cell>
          <cell r="J27">
            <v>-114563.2</v>
          </cell>
          <cell r="K27" t="str">
            <v>2110-0002  PREMIER FRUTOS DE CALIDAD SA DE CV</v>
          </cell>
        </row>
        <row r="28">
          <cell r="B28">
            <v>41394</v>
          </cell>
          <cell r="D28" t="str">
            <v>D-3</v>
          </cell>
          <cell r="E28" t="str">
            <v xml:space="preserve">CNT  </v>
          </cell>
          <cell r="F28" t="str">
            <v>COMPRAS DEL MES</v>
          </cell>
          <cell r="I28">
            <v>106280</v>
          </cell>
          <cell r="J28">
            <v>-220843.2</v>
          </cell>
          <cell r="K28" t="str">
            <v>2110-0002  PREMIER FRUTOS DE CALIDAD SA DE CV</v>
          </cell>
        </row>
        <row r="29">
          <cell r="B29">
            <v>41394</v>
          </cell>
          <cell r="D29" t="str">
            <v>D-3</v>
          </cell>
          <cell r="E29" t="str">
            <v xml:space="preserve">CNT  </v>
          </cell>
          <cell r="F29" t="str">
            <v>COMPRAS DEL MES</v>
          </cell>
          <cell r="I29">
            <v>112960</v>
          </cell>
          <cell r="J29">
            <v>-333803.2</v>
          </cell>
          <cell r="K29" t="str">
            <v>2110-0002  PREMIER FRUTOS DE CALIDAD SA DE CV</v>
          </cell>
        </row>
        <row r="30">
          <cell r="B30">
            <v>41400</v>
          </cell>
          <cell r="D30" t="str">
            <v>E-3</v>
          </cell>
          <cell r="E30" t="str">
            <v>BAN CH 3405</v>
          </cell>
          <cell r="F30" t="str">
            <v>PAGO PROVEEDORES PREMIER FRUTOS DE CALIDAD SA DE CV</v>
          </cell>
          <cell r="G30">
            <v>25760</v>
          </cell>
          <cell r="J30">
            <v>-308043.2</v>
          </cell>
          <cell r="K30" t="str">
            <v>2110-0002  PREMIER FRUTOS DE CALIDAD SA DE CV</v>
          </cell>
        </row>
        <row r="31">
          <cell r="B31">
            <v>41401</v>
          </cell>
          <cell r="D31" t="str">
            <v>E-7</v>
          </cell>
          <cell r="E31" t="str">
            <v>BAN CH 3409</v>
          </cell>
          <cell r="F31" t="str">
            <v>PAGO PROVEEDORES PREMIER FRUTOS DE CALIDAD SA DE CV</v>
          </cell>
          <cell r="G31">
            <v>18158.400000000001</v>
          </cell>
          <cell r="J31">
            <v>-289884.79999999999</v>
          </cell>
          <cell r="K31" t="str">
            <v>2110-0002  PREMIER FRUTOS DE CALIDAD SA DE CV</v>
          </cell>
        </row>
        <row r="32">
          <cell r="B32">
            <v>41408</v>
          </cell>
          <cell r="D32" t="str">
            <v>E-15</v>
          </cell>
          <cell r="E32" t="str">
            <v>BAN CH 3416</v>
          </cell>
          <cell r="F32" t="str">
            <v>PAGO PROVEEDORES PREMIER FRUTOS DE CALIDAD SA DE CV</v>
          </cell>
          <cell r="G32">
            <v>315644.79999999999</v>
          </cell>
          <cell r="J32">
            <v>25760</v>
          </cell>
          <cell r="K32" t="str">
            <v>2110-0002  PREMIER FRUTOS DE CALIDAD SA DE CV</v>
          </cell>
        </row>
        <row r="33">
          <cell r="B33">
            <v>41408</v>
          </cell>
          <cell r="D33" t="str">
            <v>E-16</v>
          </cell>
          <cell r="E33" t="str">
            <v>BAN CH 3417</v>
          </cell>
          <cell r="F33" t="str">
            <v>PAGO PROVEEDORES PREMIER FRUTOS DE CALIDAD SA DE CV</v>
          </cell>
          <cell r="G33">
            <v>18880</v>
          </cell>
          <cell r="J33">
            <v>44640</v>
          </cell>
          <cell r="K33" t="str">
            <v>2110-0002  PREMIER FRUTOS DE CALIDAD SA DE CV</v>
          </cell>
        </row>
        <row r="34">
          <cell r="B34">
            <v>41416</v>
          </cell>
          <cell r="D34" t="str">
            <v>E-32</v>
          </cell>
          <cell r="E34" t="str">
            <v>BAN CH 3435</v>
          </cell>
          <cell r="F34" t="str">
            <v>PAGO PROVEEDORES PREMIER FRUTOS DE CALIDAD SA DE CV</v>
          </cell>
          <cell r="G34">
            <v>144960</v>
          </cell>
          <cell r="J34">
            <v>189600</v>
          </cell>
          <cell r="K34" t="str">
            <v>2110-0002  PREMIER FRUTOS DE CALIDAD SA DE CV</v>
          </cell>
        </row>
        <row r="35">
          <cell r="B35">
            <v>41416</v>
          </cell>
          <cell r="D35" t="str">
            <v>E-33</v>
          </cell>
          <cell r="E35" t="str">
            <v>BAN CH 3436</v>
          </cell>
          <cell r="F35" t="str">
            <v>PAGO PROVEEDORES PREMIER FRUTOS DE CALIDAD SA DE CV</v>
          </cell>
          <cell r="G35">
            <v>15158.4</v>
          </cell>
          <cell r="J35">
            <v>204758.39999999999</v>
          </cell>
          <cell r="K35" t="str">
            <v>2110-0002  PREMIER FRUTOS DE CALIDAD SA DE CV</v>
          </cell>
        </row>
        <row r="36">
          <cell r="B36">
            <v>41425</v>
          </cell>
          <cell r="D36" t="str">
            <v>D-3</v>
          </cell>
          <cell r="E36" t="str">
            <v xml:space="preserve">CNT  </v>
          </cell>
          <cell r="F36" t="str">
            <v>COMPRAS DEL MES</v>
          </cell>
          <cell r="I36">
            <v>221580</v>
          </cell>
          <cell r="J36">
            <v>-16821.599999999999</v>
          </cell>
          <cell r="K36" t="str">
            <v>2110-0002  PREMIER FRUTOS DE CALIDAD SA DE CV</v>
          </cell>
        </row>
        <row r="37">
          <cell r="B37">
            <v>41425</v>
          </cell>
          <cell r="D37" t="str">
            <v>D-3</v>
          </cell>
          <cell r="E37" t="str">
            <v xml:space="preserve">CNT  </v>
          </cell>
          <cell r="F37" t="str">
            <v>COMPRAS DEL MES</v>
          </cell>
          <cell r="I37">
            <v>120248</v>
          </cell>
          <cell r="J37">
            <v>-137069.6</v>
          </cell>
          <cell r="K37" t="str">
            <v>2110-0002  PREMIER FRUTOS DE CALIDAD SA DE CV</v>
          </cell>
        </row>
        <row r="38">
          <cell r="B38">
            <v>41425</v>
          </cell>
          <cell r="D38" t="str">
            <v>D-3</v>
          </cell>
          <cell r="E38" t="str">
            <v xml:space="preserve">CNT  </v>
          </cell>
          <cell r="F38" t="str">
            <v>COMPRAS DEL MES</v>
          </cell>
          <cell r="I38">
            <v>170720</v>
          </cell>
          <cell r="J38">
            <v>-307789.59999999998</v>
          </cell>
          <cell r="K38" t="str">
            <v>2110-0002  PREMIER FRUTOS DE CALIDAD SA DE CV</v>
          </cell>
        </row>
        <row r="39">
          <cell r="B39">
            <v>41430</v>
          </cell>
          <cell r="D39" t="str">
            <v>E-5</v>
          </cell>
          <cell r="E39" t="str">
            <v>BAN CH 3470</v>
          </cell>
          <cell r="F39" t="str">
            <v>PAGO PROVEEDORE PREMIER FRUTOS DE CALIDAD SA DE CV</v>
          </cell>
          <cell r="G39">
            <v>101368</v>
          </cell>
          <cell r="J39">
            <v>-206421.6</v>
          </cell>
          <cell r="K39" t="str">
            <v>2110-0002  PREMIER FRUTOS DE CALIDAD SA DE CV</v>
          </cell>
        </row>
        <row r="40">
          <cell r="B40">
            <v>41437</v>
          </cell>
          <cell r="D40" t="str">
            <v>E-11</v>
          </cell>
          <cell r="E40" t="str">
            <v>BAN CH 3476</v>
          </cell>
          <cell r="F40" t="str">
            <v>PAGO PROVEEDORES PREMIER FRUTOS DE CALIDAD SA DE CV</v>
          </cell>
          <cell r="G40">
            <v>206421.6</v>
          </cell>
          <cell r="J40">
            <v>0</v>
          </cell>
          <cell r="K40" t="str">
            <v>2110-0002  PREMIER FRUTOS DE CALIDAD SA DE CV</v>
          </cell>
        </row>
        <row r="41">
          <cell r="B41">
            <v>41455</v>
          </cell>
          <cell r="D41" t="str">
            <v>D-3</v>
          </cell>
          <cell r="E41" t="str">
            <v xml:space="preserve">CNT  </v>
          </cell>
          <cell r="F41" t="str">
            <v>COMPRAS DEL MES</v>
          </cell>
          <cell r="I41">
            <v>132640</v>
          </cell>
          <cell r="J41">
            <v>-132640</v>
          </cell>
          <cell r="K41" t="str">
            <v>2110-0002  PREMIER FRUTOS DE CALIDAD SA DE CV</v>
          </cell>
        </row>
        <row r="42">
          <cell r="B42">
            <v>41459</v>
          </cell>
          <cell r="D42" t="str">
            <v>E-7</v>
          </cell>
          <cell r="E42" t="str">
            <v>BAN CH 3525</v>
          </cell>
          <cell r="F42" t="str">
            <v>PAGO PROVEEDORES PREMIER FRUTOS DE CALIDAD SA DE CV</v>
          </cell>
          <cell r="G42">
            <v>23000</v>
          </cell>
          <cell r="J42">
            <v>-109640</v>
          </cell>
          <cell r="K42" t="str">
            <v>2110-0002  PREMIER FRUTOS DE CALIDAD SA DE CV</v>
          </cell>
        </row>
        <row r="43">
          <cell r="B43">
            <v>41459</v>
          </cell>
          <cell r="D43" t="str">
            <v>E-8</v>
          </cell>
          <cell r="E43" t="str">
            <v>BAN CH 3526</v>
          </cell>
          <cell r="F43" t="str">
            <v>PAGO PROVEEDORES PREMIER FRUTOS DE CALIDAD SA DE CV</v>
          </cell>
          <cell r="G43">
            <v>34840</v>
          </cell>
          <cell r="J43">
            <v>-74800</v>
          </cell>
          <cell r="K43" t="str">
            <v>2110-0002  PREMIER FRUTOS DE CALIDAD SA DE CV</v>
          </cell>
        </row>
        <row r="44">
          <cell r="B44">
            <v>41474</v>
          </cell>
          <cell r="D44" t="str">
            <v>E-27</v>
          </cell>
          <cell r="E44" t="str">
            <v>BAN CH 3547</v>
          </cell>
          <cell r="F44" t="str">
            <v>PAGO PROVEEDORES PREMIER FRUTOS DE CALIDAD SA DE CV</v>
          </cell>
          <cell r="G44">
            <v>109640</v>
          </cell>
          <cell r="J44">
            <v>34840</v>
          </cell>
          <cell r="K44" t="str">
            <v>2110-0002  PREMIER FRUTOS DE CALIDAD SA DE CV</v>
          </cell>
        </row>
        <row r="45">
          <cell r="B45">
            <v>41479</v>
          </cell>
          <cell r="D45" t="str">
            <v>E-31</v>
          </cell>
          <cell r="E45" t="str">
            <v>BAN CH 3551</v>
          </cell>
          <cell r="F45" t="str">
            <v>PAGO PROVEEDORES PREMIER FRUTOS DE CALIDAD SA DE CV</v>
          </cell>
          <cell r="G45">
            <v>103560</v>
          </cell>
          <cell r="J45">
            <v>138400</v>
          </cell>
          <cell r="K45" t="str">
            <v>2110-0002  PREMIER FRUTOS DE CALIDAD SA DE CV</v>
          </cell>
        </row>
        <row r="46">
          <cell r="B46">
            <v>41484</v>
          </cell>
          <cell r="D46" t="str">
            <v>E-41</v>
          </cell>
          <cell r="E46" t="str">
            <v>BAN CH 3561</v>
          </cell>
          <cell r="F46" t="str">
            <v>PAGO PROVEEDORES PREMIER FRUTOS DE CALIDAD SA DE C</v>
          </cell>
          <cell r="G46">
            <v>28000</v>
          </cell>
          <cell r="J46">
            <v>166400</v>
          </cell>
          <cell r="K46" t="str">
            <v>2110-0002  PREMIER FRUTOS DE CALIDAD SA DE CV</v>
          </cell>
        </row>
        <row r="47">
          <cell r="B47">
            <v>41484</v>
          </cell>
          <cell r="D47" t="str">
            <v>E-42</v>
          </cell>
          <cell r="E47" t="str">
            <v>BAN CH 3562</v>
          </cell>
          <cell r="F47" t="str">
            <v>PAGO PROVEEDORES PREMIER FRUTOS DE CALIDAD SA DE CV</v>
          </cell>
          <cell r="G47">
            <v>15000</v>
          </cell>
          <cell r="J47">
            <v>181400</v>
          </cell>
          <cell r="K47" t="str">
            <v>2110-0002  PREMIER FRUTOS DE CALIDAD SA DE CV</v>
          </cell>
        </row>
        <row r="48">
          <cell r="B48">
            <v>41486</v>
          </cell>
          <cell r="D48" t="str">
            <v>D-2</v>
          </cell>
          <cell r="E48" t="str">
            <v xml:space="preserve">CNT  </v>
          </cell>
          <cell r="F48" t="str">
            <v>COMPRAS DEL MES</v>
          </cell>
          <cell r="I48">
            <v>160080</v>
          </cell>
          <cell r="J48">
            <v>21320</v>
          </cell>
          <cell r="K48" t="str">
            <v>2110-0002  PREMIER FRUTOS DE CALIDAD SA DE CV</v>
          </cell>
        </row>
        <row r="49">
          <cell r="B49">
            <v>41486</v>
          </cell>
          <cell r="D49" t="str">
            <v>D-2</v>
          </cell>
          <cell r="E49" t="str">
            <v xml:space="preserve">CNT  </v>
          </cell>
          <cell r="F49" t="str">
            <v>COMPRAS DEL MES</v>
          </cell>
          <cell r="I49">
            <v>110880</v>
          </cell>
          <cell r="J49">
            <v>-89560</v>
          </cell>
          <cell r="K49" t="str">
            <v>2110-0002  PREMIER FRUTOS DE CALIDAD SA DE CV</v>
          </cell>
        </row>
        <row r="50">
          <cell r="B50">
            <v>41486</v>
          </cell>
          <cell r="D50" t="str">
            <v>D-2</v>
          </cell>
          <cell r="E50" t="str">
            <v xml:space="preserve">CNT  </v>
          </cell>
          <cell r="F50" t="str">
            <v>COMPRAS DEL MES</v>
          </cell>
          <cell r="I50">
            <v>138400</v>
          </cell>
          <cell r="J50">
            <v>-227960</v>
          </cell>
          <cell r="K50" t="str">
            <v>2110-0002  PREMIER FRUTOS DE CALIDAD SA DE CV</v>
          </cell>
        </row>
        <row r="51">
          <cell r="B51">
            <v>41496</v>
          </cell>
          <cell r="D51" t="str">
            <v>E-16</v>
          </cell>
          <cell r="E51" t="str">
            <v>BAN CH 3590</v>
          </cell>
          <cell r="F51" t="str">
            <v>PAGO PROVEEDORES PREMIER FRUTOS DE CALIDAD SA DE CV</v>
          </cell>
          <cell r="G51">
            <v>15000</v>
          </cell>
          <cell r="J51">
            <v>-212960</v>
          </cell>
          <cell r="K51" t="str">
            <v>2110-0002  PREMIER FRUTOS DE CALIDAD SA DE CV</v>
          </cell>
        </row>
        <row r="52">
          <cell r="B52">
            <v>41498</v>
          </cell>
          <cell r="D52" t="str">
            <v>E-17</v>
          </cell>
          <cell r="E52" t="str">
            <v>BAN CH 3591</v>
          </cell>
          <cell r="F52" t="str">
            <v>PAGO PROVEEDORES PREMIER FRUTOS DE CALIDAD SA DE CV</v>
          </cell>
          <cell r="G52">
            <v>82880</v>
          </cell>
          <cell r="J52">
            <v>-130080</v>
          </cell>
          <cell r="K52" t="str">
            <v>2110-0002  PREMIER FRUTOS DE CALIDAD SA DE CV</v>
          </cell>
        </row>
        <row r="53">
          <cell r="B53">
            <v>41498</v>
          </cell>
          <cell r="D53" t="str">
            <v>E-18</v>
          </cell>
          <cell r="E53" t="str">
            <v>BAN CH 3592</v>
          </cell>
          <cell r="F53" t="str">
            <v>PAGO PROVEEDORES PREMIER FRUTOS DE CALIDAD SA DE CV</v>
          </cell>
          <cell r="G53">
            <v>145080</v>
          </cell>
          <cell r="J53">
            <v>15000</v>
          </cell>
          <cell r="K53" t="str">
            <v>2110-0002  PREMIER FRUTOS DE CALIDAD SA DE CV</v>
          </cell>
        </row>
        <row r="54">
          <cell r="B54">
            <v>41512</v>
          </cell>
          <cell r="D54" t="str">
            <v>E-45</v>
          </cell>
          <cell r="E54" t="str">
            <v>BAN CH 3622</v>
          </cell>
          <cell r="F54" t="str">
            <v>F-3053 PREMIER FRUTOS DE CALIDAD SA DE CV</v>
          </cell>
          <cell r="G54">
            <v>189710</v>
          </cell>
          <cell r="J54">
            <v>204710</v>
          </cell>
          <cell r="K54" t="str">
            <v>2110-0002  PREMIER FRUTOS DE CALIDAD SA DE CV</v>
          </cell>
        </row>
        <row r="55">
          <cell r="B55">
            <v>41517</v>
          </cell>
          <cell r="D55" t="str">
            <v>D-3</v>
          </cell>
          <cell r="E55" t="str">
            <v xml:space="preserve">CNT  </v>
          </cell>
          <cell r="F55" t="str">
            <v>COMPRAS DEL MES</v>
          </cell>
          <cell r="I55">
            <v>204710</v>
          </cell>
          <cell r="J55">
            <v>0</v>
          </cell>
          <cell r="K55" t="str">
            <v>2110-0002  PREMIER FRUTOS DE CALIDAD SA DE CV</v>
          </cell>
        </row>
        <row r="56">
          <cell r="B56" t="str">
            <v>2110-0002</v>
          </cell>
          <cell r="G56">
            <v>2678558</v>
          </cell>
          <cell r="I56">
            <v>2678558</v>
          </cell>
          <cell r="J56">
            <v>0</v>
          </cell>
        </row>
        <row r="57">
          <cell r="B57" t="str">
            <v>2110-0003  PREMIER FRUTOS DEL CAMPO SA DE CV</v>
          </cell>
          <cell r="I57" t="str">
            <v>Sdo. Inicial:</v>
          </cell>
          <cell r="J57">
            <v>0</v>
          </cell>
        </row>
        <row r="58">
          <cell r="B58" t="str">
            <v>2110-0003</v>
          </cell>
          <cell r="G58">
            <v>0</v>
          </cell>
          <cell r="I58">
            <v>0</v>
          </cell>
          <cell r="J58">
            <v>0</v>
          </cell>
        </row>
        <row r="59">
          <cell r="B59" t="str">
            <v>2110-0004  AGRICOLA JAVMEN SPR DE RL</v>
          </cell>
          <cell r="I59" t="str">
            <v>Sdo. Inicial:</v>
          </cell>
          <cell r="J59">
            <v>0</v>
          </cell>
          <cell r="K59" t="str">
            <v>2110-0004  AGRICOLA JAVMEN SPR DE RL</v>
          </cell>
        </row>
        <row r="60">
          <cell r="B60">
            <v>41303</v>
          </cell>
          <cell r="D60" t="str">
            <v>E-34</v>
          </cell>
          <cell r="E60" t="str">
            <v>BAN CH 3210</v>
          </cell>
          <cell r="F60" t="str">
            <v>PAGO PROVEEDORES AGRICOLA JAVMEN SPR DE RL</v>
          </cell>
          <cell r="G60">
            <v>73944</v>
          </cell>
          <cell r="J60">
            <v>73944</v>
          </cell>
          <cell r="K60" t="str">
            <v>2110-0004  AGRICOLA JAVMEN SPR DE RL</v>
          </cell>
        </row>
        <row r="61">
          <cell r="B61">
            <v>41305</v>
          </cell>
          <cell r="D61" t="str">
            <v>D-4</v>
          </cell>
          <cell r="E61" t="str">
            <v xml:space="preserve">CNT  </v>
          </cell>
          <cell r="F61" t="str">
            <v>COMPRAS DEL MES</v>
          </cell>
          <cell r="I61">
            <v>73944</v>
          </cell>
          <cell r="J61">
            <v>0</v>
          </cell>
          <cell r="K61" t="str">
            <v>2110-0004  AGRICOLA JAVMEN SPR DE RL</v>
          </cell>
        </row>
        <row r="62">
          <cell r="B62" t="str">
            <v>2110-0004</v>
          </cell>
          <cell r="G62">
            <v>73944</v>
          </cell>
          <cell r="I62">
            <v>73944</v>
          </cell>
          <cell r="J62">
            <v>0</v>
          </cell>
          <cell r="K62" t="str">
            <v>2110-0004  AGRICOLA JAVMEN SPR DE RL</v>
          </cell>
        </row>
        <row r="63">
          <cell r="B63" t="str">
            <v>2110-ACE0  AGRICOLA EL CEREZO SPR DE RL DE CV</v>
          </cell>
          <cell r="I63" t="str">
            <v>Sdo. Inicial:</v>
          </cell>
          <cell r="J63">
            <v>0</v>
          </cell>
          <cell r="K63" t="str">
            <v>2110-ACE0  AGRICOLA EL CEREZO SPR DE RL DE CV</v>
          </cell>
        </row>
        <row r="64">
          <cell r="B64">
            <v>41333</v>
          </cell>
          <cell r="D64" t="str">
            <v>E-49</v>
          </cell>
          <cell r="E64" t="str">
            <v>BAN CH 3273</v>
          </cell>
          <cell r="F64" t="str">
            <v>F-417 AGRICOLA EL CEREZO SPR DE RL DE CV</v>
          </cell>
          <cell r="G64">
            <v>138676</v>
          </cell>
          <cell r="J64">
            <v>138676</v>
          </cell>
          <cell r="K64" t="str">
            <v>2110-ACE0  AGRICOLA EL CEREZO SPR DE RL DE CV</v>
          </cell>
        </row>
        <row r="65">
          <cell r="B65">
            <v>41333</v>
          </cell>
          <cell r="D65" t="str">
            <v>D-3</v>
          </cell>
          <cell r="E65" t="str">
            <v xml:space="preserve">CNT  </v>
          </cell>
          <cell r="F65" t="str">
            <v>COMPRAS DEL MES</v>
          </cell>
          <cell r="I65">
            <v>138676</v>
          </cell>
          <cell r="J65">
            <v>0</v>
          </cell>
          <cell r="K65" t="str">
            <v>2110-ACE0  AGRICOLA EL CEREZO SPR DE RL DE CV</v>
          </cell>
        </row>
        <row r="66">
          <cell r="B66" t="str">
            <v>2110-ACE0</v>
          </cell>
          <cell r="G66">
            <v>138676</v>
          </cell>
          <cell r="I66">
            <v>138676</v>
          </cell>
          <cell r="J66">
            <v>0</v>
          </cell>
          <cell r="K66" t="str">
            <v>2110-ACE0  AGRICOLA EL CEREZO SPR DE RL DE CV</v>
          </cell>
        </row>
        <row r="67">
          <cell r="B67" t="str">
            <v>2110-AGD9  AGRICOLA GANADERA DELTA</v>
          </cell>
          <cell r="I67" t="str">
            <v>Sdo. Inicial:</v>
          </cell>
          <cell r="J67">
            <v>0</v>
          </cell>
          <cell r="K67" t="str">
            <v>2110-AGD9  AGRICOLA GANADERA DELTA</v>
          </cell>
        </row>
        <row r="68">
          <cell r="B68">
            <v>41303</v>
          </cell>
          <cell r="D68" t="str">
            <v>E-36</v>
          </cell>
          <cell r="E68" t="str">
            <v>BAN CH 3212</v>
          </cell>
          <cell r="F68" t="str">
            <v>PAGO PROVEEDORES AGRICOLA GANADERA DELTA SA DE CV</v>
          </cell>
          <cell r="G68">
            <v>71567</v>
          </cell>
          <cell r="J68">
            <v>71567</v>
          </cell>
          <cell r="K68" t="str">
            <v>2110-AGD9  AGRICOLA GANADERA DELTA</v>
          </cell>
        </row>
        <row r="69">
          <cell r="B69">
            <v>41305</v>
          </cell>
          <cell r="D69" t="str">
            <v>D-4</v>
          </cell>
          <cell r="E69" t="str">
            <v xml:space="preserve">CNT  </v>
          </cell>
          <cell r="F69" t="str">
            <v>COMPRAS DEL MES</v>
          </cell>
          <cell r="I69">
            <v>71567</v>
          </cell>
          <cell r="J69">
            <v>0</v>
          </cell>
          <cell r="K69" t="str">
            <v>2110-AGD9  AGRICOLA GANADERA DELTA</v>
          </cell>
        </row>
        <row r="70">
          <cell r="B70">
            <v>41555</v>
          </cell>
          <cell r="D70" t="str">
            <v>E-6</v>
          </cell>
          <cell r="E70" t="str">
            <v>BAN CH 3689</v>
          </cell>
          <cell r="F70" t="str">
            <v>F-32 AGRICOLA GANADERA DELTA SA DE CV</v>
          </cell>
          <cell r="G70">
            <v>150176</v>
          </cell>
          <cell r="J70">
            <v>150176</v>
          </cell>
          <cell r="K70" t="str">
            <v>2110-AGD9  AGRICOLA GANADERA DELTA</v>
          </cell>
        </row>
        <row r="71">
          <cell r="B71">
            <v>41575</v>
          </cell>
          <cell r="D71" t="str">
            <v>E-30</v>
          </cell>
          <cell r="E71" t="str">
            <v>BAN CH 3714</v>
          </cell>
          <cell r="F71" t="str">
            <v>PAGO PROVEEDORES AGRICOLA GANADERA DELTA SA DE CV</v>
          </cell>
          <cell r="G71">
            <v>187470</v>
          </cell>
          <cell r="J71">
            <v>337646</v>
          </cell>
          <cell r="K71" t="str">
            <v>2110-AGD9  AGRICOLA GANADERA DELTA</v>
          </cell>
        </row>
        <row r="72">
          <cell r="B72">
            <v>41578</v>
          </cell>
          <cell r="D72" t="str">
            <v>D-3</v>
          </cell>
          <cell r="E72" t="str">
            <v xml:space="preserve">CNT  </v>
          </cell>
          <cell r="F72" t="str">
            <v>COMPRAS DEL MES</v>
          </cell>
          <cell r="I72">
            <v>150176</v>
          </cell>
          <cell r="J72">
            <v>187470</v>
          </cell>
          <cell r="K72" t="str">
            <v>2110-AGD9  AGRICOLA GANADERA DELTA</v>
          </cell>
        </row>
        <row r="73">
          <cell r="B73">
            <v>41578</v>
          </cell>
          <cell r="D73" t="str">
            <v>D-3</v>
          </cell>
          <cell r="E73" t="str">
            <v xml:space="preserve">CNT  </v>
          </cell>
          <cell r="F73" t="str">
            <v>COMPRAS DEL MES</v>
          </cell>
          <cell r="I73">
            <v>187470</v>
          </cell>
          <cell r="J73">
            <v>0</v>
          </cell>
          <cell r="K73" t="str">
            <v>2110-AGD9  AGRICOLA GANADERA DELTA</v>
          </cell>
        </row>
        <row r="74">
          <cell r="B74" t="str">
            <v>2110-AGD9</v>
          </cell>
          <cell r="G74">
            <v>409213</v>
          </cell>
          <cell r="I74">
            <v>409213</v>
          </cell>
          <cell r="J74">
            <v>0</v>
          </cell>
          <cell r="K74" t="str">
            <v>2110-AGD9  AGRICOLA GANADERA DELTA</v>
          </cell>
        </row>
        <row r="75">
          <cell r="B75" t="str">
            <v>2110-AJV0  AGROPECUARIA JV SA DE CV</v>
          </cell>
          <cell r="I75" t="str">
            <v>Sdo. Inicial:</v>
          </cell>
          <cell r="J75">
            <v>0</v>
          </cell>
          <cell r="K75" t="str">
            <v>2110-AJV0  AGROPECUARIA JV SA DE CV</v>
          </cell>
        </row>
        <row r="76">
          <cell r="B76">
            <v>41303</v>
          </cell>
          <cell r="D76" t="str">
            <v>E-35</v>
          </cell>
          <cell r="E76" t="str">
            <v>BAN CH 3211</v>
          </cell>
          <cell r="F76" t="str">
            <v>PAGO PROVEEDORES AGROPECUARIA JV SA DE CV</v>
          </cell>
          <cell r="G76">
            <v>151624</v>
          </cell>
          <cell r="J76">
            <v>151624</v>
          </cell>
          <cell r="K76" t="str">
            <v>2110-AJV0  AGROPECUARIA JV SA DE CV</v>
          </cell>
        </row>
        <row r="77">
          <cell r="B77">
            <v>41305</v>
          </cell>
          <cell r="D77" t="str">
            <v>D-4</v>
          </cell>
          <cell r="E77" t="str">
            <v xml:space="preserve">CNT  </v>
          </cell>
          <cell r="F77" t="str">
            <v>COMPRAS DEL MES</v>
          </cell>
          <cell r="I77">
            <v>75024</v>
          </cell>
          <cell r="J77">
            <v>76600</v>
          </cell>
          <cell r="K77" t="str">
            <v>2110-AJV0  AGROPECUARIA JV SA DE CV</v>
          </cell>
        </row>
        <row r="78">
          <cell r="B78">
            <v>41305</v>
          </cell>
          <cell r="D78" t="str">
            <v>D-4</v>
          </cell>
          <cell r="E78" t="str">
            <v xml:space="preserve">CNT  </v>
          </cell>
          <cell r="F78" t="str">
            <v>COMPRAS DEL MES</v>
          </cell>
          <cell r="I78">
            <v>76600</v>
          </cell>
          <cell r="J78">
            <v>0</v>
          </cell>
          <cell r="K78" t="str">
            <v>2110-AJV0  AGROPECUARIA JV SA DE CV</v>
          </cell>
        </row>
        <row r="79">
          <cell r="B79">
            <v>41543</v>
          </cell>
          <cell r="D79" t="str">
            <v>E-35</v>
          </cell>
          <cell r="E79" t="str">
            <v>BAN CH 3673</v>
          </cell>
          <cell r="F79" t="str">
            <v>F-155 AGROPECUARIA JV SA DE CV</v>
          </cell>
          <cell r="G79">
            <v>137700</v>
          </cell>
          <cell r="J79">
            <v>137700</v>
          </cell>
          <cell r="K79" t="str">
            <v>2110-AJV0  AGROPECUARIA JV SA DE CV</v>
          </cell>
        </row>
        <row r="80">
          <cell r="B80">
            <v>41547</v>
          </cell>
          <cell r="D80" t="str">
            <v>D-3</v>
          </cell>
          <cell r="E80" t="str">
            <v xml:space="preserve">CNT  </v>
          </cell>
          <cell r="F80" t="str">
            <v>COMPRAS DEL MES</v>
          </cell>
          <cell r="I80">
            <v>137700</v>
          </cell>
          <cell r="J80">
            <v>0</v>
          </cell>
          <cell r="K80" t="str">
            <v>2110-AJV0  AGROPECUARIA JV SA DE CV</v>
          </cell>
        </row>
        <row r="81">
          <cell r="B81">
            <v>41578</v>
          </cell>
          <cell r="D81" t="str">
            <v>E-42</v>
          </cell>
          <cell r="E81" t="str">
            <v>BAN CH 3727</v>
          </cell>
          <cell r="F81" t="str">
            <v>PAGO PROVEEDORES AGROPECUARIA JV SA DE CV</v>
          </cell>
          <cell r="G81">
            <v>110000</v>
          </cell>
          <cell r="J81">
            <v>110000</v>
          </cell>
          <cell r="K81" t="str">
            <v>2110-AJV0  AGROPECUARIA JV SA DE CV</v>
          </cell>
        </row>
        <row r="82">
          <cell r="B82">
            <v>41578</v>
          </cell>
          <cell r="D82" t="str">
            <v>D-3</v>
          </cell>
          <cell r="E82" t="str">
            <v xml:space="preserve">CNT  </v>
          </cell>
          <cell r="F82" t="str">
            <v>COMPRAS DEL MES</v>
          </cell>
          <cell r="I82">
            <v>118650</v>
          </cell>
          <cell r="J82">
            <v>-8650</v>
          </cell>
          <cell r="K82" t="str">
            <v>2110-AJV0  AGROPECUARIA JV SA DE CV</v>
          </cell>
        </row>
        <row r="83">
          <cell r="B83" t="str">
            <v>2110-AJV0</v>
          </cell>
          <cell r="G83">
            <v>399324</v>
          </cell>
          <cell r="I83">
            <v>407974</v>
          </cell>
          <cell r="J83">
            <v>-8650</v>
          </cell>
          <cell r="K83" t="str">
            <v>2110-AJV0  AGROPECUARIA JV SA DE CV</v>
          </cell>
        </row>
        <row r="84">
          <cell r="B84" t="str">
            <v>2110-AUTA  AGUILAR TELLEZ ALFREDO</v>
          </cell>
          <cell r="I84" t="str">
            <v>Sdo. Inicial:</v>
          </cell>
          <cell r="J84">
            <v>0</v>
          </cell>
          <cell r="K84" t="str">
            <v>2110-AUTA  AGUILAR TELLEZ ALFREDO</v>
          </cell>
        </row>
        <row r="85">
          <cell r="B85">
            <v>41291</v>
          </cell>
          <cell r="D85" t="str">
            <v>E-4</v>
          </cell>
          <cell r="E85" t="str">
            <v>BAN CH 3180</v>
          </cell>
          <cell r="F85" t="str">
            <v>PAGO PROVEEDORES ALFREDO AGUILAR TELLEZ</v>
          </cell>
          <cell r="G85">
            <v>86820</v>
          </cell>
          <cell r="J85">
            <v>86820</v>
          </cell>
          <cell r="K85" t="str">
            <v>2110-AUTA  AGUILAR TELLEZ ALFREDO</v>
          </cell>
        </row>
        <row r="86">
          <cell r="B86">
            <v>41305</v>
          </cell>
          <cell r="D86" t="str">
            <v>D-4</v>
          </cell>
          <cell r="E86" t="str">
            <v xml:space="preserve">CNT  </v>
          </cell>
          <cell r="F86" t="str">
            <v>COMPRAS DEL MES</v>
          </cell>
          <cell r="I86">
            <v>86820</v>
          </cell>
          <cell r="J86">
            <v>0</v>
          </cell>
          <cell r="K86" t="str">
            <v>2110-AUTA  AGUILAR TELLEZ ALFREDO</v>
          </cell>
        </row>
        <row r="87">
          <cell r="B87">
            <v>41445</v>
          </cell>
          <cell r="D87" t="str">
            <v>E-28</v>
          </cell>
          <cell r="E87" t="str">
            <v>BAN CH 3493</v>
          </cell>
          <cell r="F87" t="str">
            <v>PAGO PROVEEDORES ALFREDO AGUILAR TELLEZ</v>
          </cell>
          <cell r="G87">
            <v>72960</v>
          </cell>
          <cell r="J87">
            <v>72960</v>
          </cell>
          <cell r="K87" t="str">
            <v>2110-AUTA  AGUILAR TELLEZ ALFREDO</v>
          </cell>
        </row>
        <row r="88">
          <cell r="B88">
            <v>41455</v>
          </cell>
          <cell r="D88" t="str">
            <v>D-3</v>
          </cell>
          <cell r="E88" t="str">
            <v xml:space="preserve">CNT  </v>
          </cell>
          <cell r="F88" t="str">
            <v>COMPRAS DEL MES</v>
          </cell>
          <cell r="I88">
            <v>72960</v>
          </cell>
          <cell r="J88">
            <v>0</v>
          </cell>
          <cell r="K88" t="str">
            <v>2110-AUTA  AGUILAR TELLEZ ALFREDO</v>
          </cell>
        </row>
        <row r="89">
          <cell r="B89">
            <v>41458</v>
          </cell>
          <cell r="D89" t="str">
            <v>E-2</v>
          </cell>
          <cell r="E89" t="str">
            <v>BAN CH 3520</v>
          </cell>
          <cell r="F89" t="str">
            <v>F-919 PAGO PROVEEDORES ALFREDO AGUILAR TELLEZ</v>
          </cell>
          <cell r="G89">
            <v>76608</v>
          </cell>
          <cell r="J89">
            <v>76608</v>
          </cell>
          <cell r="K89" t="str">
            <v>2110-AUTA  AGUILAR TELLEZ ALFREDO</v>
          </cell>
        </row>
        <row r="90">
          <cell r="B90">
            <v>41486</v>
          </cell>
          <cell r="D90" t="str">
            <v>D-2</v>
          </cell>
          <cell r="E90" t="str">
            <v xml:space="preserve">CNT  </v>
          </cell>
          <cell r="F90" t="str">
            <v>COMPRAS DEL MES</v>
          </cell>
          <cell r="I90">
            <v>76608</v>
          </cell>
          <cell r="J90">
            <v>0</v>
          </cell>
          <cell r="K90" t="str">
            <v>2110-AUTA  AGUILAR TELLEZ ALFREDO</v>
          </cell>
        </row>
        <row r="91">
          <cell r="B91">
            <v>41513</v>
          </cell>
          <cell r="D91" t="str">
            <v>E-50</v>
          </cell>
          <cell r="E91" t="str">
            <v>BAN CH 3627</v>
          </cell>
          <cell r="F91" t="str">
            <v>F-947 ALFREDO AGUILAR TELLEZ</v>
          </cell>
          <cell r="G91">
            <v>44800</v>
          </cell>
          <cell r="J91">
            <v>44800</v>
          </cell>
          <cell r="K91" t="str">
            <v>2110-AUTA  AGUILAR TELLEZ ALFREDO</v>
          </cell>
        </row>
        <row r="92">
          <cell r="B92">
            <v>41517</v>
          </cell>
          <cell r="D92" t="str">
            <v>D-3</v>
          </cell>
          <cell r="E92" t="str">
            <v xml:space="preserve">CNT  </v>
          </cell>
          <cell r="F92" t="str">
            <v>COMPRAS DEL MES</v>
          </cell>
          <cell r="I92">
            <v>44800</v>
          </cell>
          <cell r="J92">
            <v>0</v>
          </cell>
          <cell r="K92" t="str">
            <v>2110-AUTA  AGUILAR TELLEZ ALFREDO</v>
          </cell>
        </row>
        <row r="93">
          <cell r="B93">
            <v>41527</v>
          </cell>
          <cell r="D93" t="str">
            <v>E-10</v>
          </cell>
          <cell r="E93" t="str">
            <v>BAN CH 3647</v>
          </cell>
          <cell r="F93" t="str">
            <v>F-958 ALFREDO AGUILAR TELLEZ</v>
          </cell>
          <cell r="G93">
            <v>63520</v>
          </cell>
          <cell r="J93">
            <v>63520</v>
          </cell>
          <cell r="K93" t="str">
            <v>2110-AUTA  AGUILAR TELLEZ ALFREDO</v>
          </cell>
        </row>
        <row r="94">
          <cell r="B94">
            <v>41536</v>
          </cell>
          <cell r="D94" t="str">
            <v>E-22</v>
          </cell>
          <cell r="E94" t="str">
            <v>BAN CH 3660</v>
          </cell>
          <cell r="F94" t="str">
            <v>F-959 ALFREDO AGUILAR TELLEZ</v>
          </cell>
          <cell r="G94">
            <v>82991</v>
          </cell>
          <cell r="J94">
            <v>146511</v>
          </cell>
          <cell r="K94" t="str">
            <v>2110-AUTA  AGUILAR TELLEZ ALFREDO</v>
          </cell>
        </row>
        <row r="95">
          <cell r="B95">
            <v>41547</v>
          </cell>
          <cell r="D95" t="str">
            <v>D-3</v>
          </cell>
          <cell r="E95" t="str">
            <v xml:space="preserve">CNT  </v>
          </cell>
          <cell r="F95" t="str">
            <v>COMPRAS DEL MES</v>
          </cell>
          <cell r="I95">
            <v>82991</v>
          </cell>
          <cell r="J95">
            <v>63520</v>
          </cell>
          <cell r="K95" t="str">
            <v>2110-AUTA  AGUILAR TELLEZ ALFREDO</v>
          </cell>
        </row>
        <row r="96">
          <cell r="B96">
            <v>41547</v>
          </cell>
          <cell r="D96" t="str">
            <v>D-3</v>
          </cell>
          <cell r="E96" t="str">
            <v xml:space="preserve">CNT  </v>
          </cell>
          <cell r="F96" t="str">
            <v>COMPRAS DEL MES</v>
          </cell>
          <cell r="I96">
            <v>63520</v>
          </cell>
          <cell r="J96">
            <v>0</v>
          </cell>
          <cell r="K96" t="str">
            <v>2110-AUTA  AGUILAR TELLEZ ALFREDO</v>
          </cell>
        </row>
        <row r="97">
          <cell r="B97" t="str">
            <v>2110-AUTA</v>
          </cell>
          <cell r="G97">
            <v>427699</v>
          </cell>
          <cell r="I97">
            <v>427699</v>
          </cell>
          <cell r="J97">
            <v>0</v>
          </cell>
          <cell r="K97" t="str">
            <v>2110-AUTA  AGUILAR TELLEZ ALFREDO</v>
          </cell>
        </row>
        <row r="98">
          <cell r="B98" t="str">
            <v>2110-CSP8  EL CERRITO SPR DE RL</v>
          </cell>
          <cell r="I98" t="str">
            <v>Sdo. Inicial:</v>
          </cell>
          <cell r="J98">
            <v>0</v>
          </cell>
          <cell r="K98" t="str">
            <v>2110-CSP8  EL CERRITO SPR DE RL</v>
          </cell>
        </row>
        <row r="99">
          <cell r="B99">
            <v>41360</v>
          </cell>
          <cell r="D99" t="str">
            <v>E-37</v>
          </cell>
          <cell r="E99" t="str">
            <v>BAN CH 3327</v>
          </cell>
          <cell r="F99" t="str">
            <v>EL CERRITO SPR DE RL</v>
          </cell>
          <cell r="G99">
            <v>113858.8</v>
          </cell>
          <cell r="J99">
            <v>113858.8</v>
          </cell>
          <cell r="K99" t="str">
            <v>2110-CSP8  EL CERRITO SPR DE RL</v>
          </cell>
        </row>
        <row r="100">
          <cell r="B100">
            <v>41364</v>
          </cell>
          <cell r="D100" t="str">
            <v>D-6</v>
          </cell>
          <cell r="E100" t="str">
            <v xml:space="preserve">CNT  </v>
          </cell>
          <cell r="F100" t="str">
            <v>COMPRAS DEL MES</v>
          </cell>
          <cell r="I100">
            <v>113858.8</v>
          </cell>
          <cell r="J100">
            <v>0</v>
          </cell>
          <cell r="K100" t="str">
            <v>2110-CSP8  EL CERRITO SPR DE RL</v>
          </cell>
        </row>
        <row r="101">
          <cell r="B101">
            <v>41394</v>
          </cell>
          <cell r="D101" t="str">
            <v>D-3</v>
          </cell>
          <cell r="E101" t="str">
            <v xml:space="preserve">CNT  </v>
          </cell>
          <cell r="F101" t="str">
            <v>COMPRAS DEL MES</v>
          </cell>
          <cell r="I101">
            <v>185970</v>
          </cell>
          <cell r="J101">
            <v>-185970</v>
          </cell>
          <cell r="K101" t="str">
            <v>2110-CSP8  EL CERRITO SPR DE RL</v>
          </cell>
        </row>
        <row r="102">
          <cell r="B102">
            <v>41394</v>
          </cell>
          <cell r="D102" t="str">
            <v>D-3</v>
          </cell>
          <cell r="E102" t="str">
            <v xml:space="preserve">CNT  </v>
          </cell>
          <cell r="F102" t="str">
            <v>COMPRAS DEL MES</v>
          </cell>
          <cell r="I102">
            <v>165930</v>
          </cell>
          <cell r="J102">
            <v>-351900</v>
          </cell>
          <cell r="K102" t="str">
            <v>2110-CSP8  EL CERRITO SPR DE RL</v>
          </cell>
        </row>
        <row r="103">
          <cell r="B103">
            <v>41408</v>
          </cell>
          <cell r="D103" t="str">
            <v>E-14</v>
          </cell>
          <cell r="E103" t="str">
            <v>BAN CH 3415</v>
          </cell>
          <cell r="F103" t="str">
            <v>PAGO PROVEEDORES EL CERRITO SPR DE RL</v>
          </cell>
          <cell r="G103">
            <v>165930</v>
          </cell>
          <cell r="J103">
            <v>-185970</v>
          </cell>
          <cell r="K103" t="str">
            <v>2110-CSP8  EL CERRITO SPR DE RL</v>
          </cell>
        </row>
        <row r="104">
          <cell r="B104">
            <v>41416</v>
          </cell>
          <cell r="D104" t="str">
            <v>E-31</v>
          </cell>
          <cell r="E104" t="str">
            <v>BAN CH 3434</v>
          </cell>
          <cell r="F104" t="str">
            <v>PAGO PROVEEDORES EL CERRITO SPR DE RL</v>
          </cell>
          <cell r="G104">
            <v>185970</v>
          </cell>
          <cell r="J104">
            <v>0</v>
          </cell>
          <cell r="K104" t="str">
            <v>2110-CSP8  EL CERRITO SPR DE RL</v>
          </cell>
        </row>
        <row r="105">
          <cell r="B105">
            <v>41425</v>
          </cell>
          <cell r="D105" t="str">
            <v>E-61</v>
          </cell>
          <cell r="E105" t="str">
            <v>BAN CH 3465</v>
          </cell>
          <cell r="F105" t="str">
            <v>PAGO PROVEEDORES EL CERRITO SPR DE RL</v>
          </cell>
          <cell r="G105">
            <v>100000</v>
          </cell>
          <cell r="J105">
            <v>100000</v>
          </cell>
          <cell r="K105" t="str">
            <v>2110-CSP8  EL CERRITO SPR DE RL</v>
          </cell>
        </row>
        <row r="106">
          <cell r="B106">
            <v>41425</v>
          </cell>
          <cell r="D106" t="str">
            <v>D-3</v>
          </cell>
          <cell r="E106" t="str">
            <v xml:space="preserve">CNT  </v>
          </cell>
          <cell r="F106" t="str">
            <v>COMPRAS DEL MES</v>
          </cell>
          <cell r="I106">
            <v>200803</v>
          </cell>
          <cell r="J106">
            <v>-100803</v>
          </cell>
          <cell r="K106" t="str">
            <v>2110-CSP8  EL CERRITO SPR DE RL</v>
          </cell>
        </row>
        <row r="107">
          <cell r="B107">
            <v>41425</v>
          </cell>
          <cell r="D107" t="str">
            <v>D-3</v>
          </cell>
          <cell r="E107" t="str">
            <v xml:space="preserve">CNT  </v>
          </cell>
          <cell r="F107" t="str">
            <v>COMPRAS DEL MES</v>
          </cell>
          <cell r="I107">
            <v>213838</v>
          </cell>
          <cell r="J107">
            <v>-314641</v>
          </cell>
          <cell r="K107" t="str">
            <v>2110-CSP8  EL CERRITO SPR DE RL</v>
          </cell>
        </row>
        <row r="108">
          <cell r="B108">
            <v>41425</v>
          </cell>
          <cell r="D108" t="str">
            <v>D-3</v>
          </cell>
          <cell r="E108" t="str">
            <v xml:space="preserve">CNT  </v>
          </cell>
          <cell r="F108" t="str">
            <v>COMPRAS DEL MES</v>
          </cell>
          <cell r="I108">
            <v>227087</v>
          </cell>
          <cell r="J108">
            <v>-541728</v>
          </cell>
          <cell r="K108" t="str">
            <v>2110-CSP8  EL CERRITO SPR DE RL</v>
          </cell>
        </row>
        <row r="109">
          <cell r="B109">
            <v>41430</v>
          </cell>
          <cell r="D109" t="str">
            <v>E-3</v>
          </cell>
          <cell r="E109" t="str">
            <v>BAN CH 3468</v>
          </cell>
          <cell r="F109" t="str">
            <v>PAGO PROVEEDORES EL CERRITO SPR DE RL</v>
          </cell>
          <cell r="G109">
            <v>127087</v>
          </cell>
          <cell r="J109">
            <v>-414641</v>
          </cell>
          <cell r="K109" t="str">
            <v>2110-CSP8  EL CERRITO SPR DE RL</v>
          </cell>
        </row>
        <row r="110">
          <cell r="B110">
            <v>41445</v>
          </cell>
          <cell r="D110" t="str">
            <v>E-26</v>
          </cell>
          <cell r="E110" t="str">
            <v>BAN CH 3491</v>
          </cell>
          <cell r="F110" t="str">
            <v>PAGO PROVEEDORES EL CERRITO SPR DE RL</v>
          </cell>
          <cell r="G110">
            <v>200803</v>
          </cell>
          <cell r="J110">
            <v>-213838</v>
          </cell>
          <cell r="K110" t="str">
            <v>2110-CSP8  EL CERRITO SPR DE RL</v>
          </cell>
        </row>
        <row r="111">
          <cell r="B111">
            <v>41450</v>
          </cell>
          <cell r="D111" t="str">
            <v>E-37</v>
          </cell>
          <cell r="E111" t="str">
            <v>BAN CH 3503</v>
          </cell>
          <cell r="F111" t="str">
            <v>PAGO PROVEEDORES EL CERRITO SPR DE RL</v>
          </cell>
          <cell r="G111">
            <v>213838</v>
          </cell>
          <cell r="J111">
            <v>0</v>
          </cell>
          <cell r="K111" t="str">
            <v>2110-CSP8  EL CERRITO SPR DE RL</v>
          </cell>
        </row>
        <row r="112">
          <cell r="B112">
            <v>41452</v>
          </cell>
          <cell r="D112" t="str">
            <v>E-45</v>
          </cell>
          <cell r="E112" t="str">
            <v>BAN CH 3511</v>
          </cell>
          <cell r="F112" t="str">
            <v>PAGO PROVEEDORES EL CERRITO SPR DE RL</v>
          </cell>
          <cell r="G112">
            <v>50000</v>
          </cell>
          <cell r="J112">
            <v>50000</v>
          </cell>
          <cell r="K112" t="str">
            <v>2110-CSP8  EL CERRITO SPR DE RL</v>
          </cell>
        </row>
        <row r="113">
          <cell r="B113">
            <v>41455</v>
          </cell>
          <cell r="D113" t="str">
            <v>D-3</v>
          </cell>
          <cell r="E113" t="str">
            <v xml:space="preserve">CNT  </v>
          </cell>
          <cell r="F113" t="str">
            <v>COMPRAS DEL MES</v>
          </cell>
          <cell r="I113">
            <v>246645</v>
          </cell>
          <cell r="J113">
            <v>-196645</v>
          </cell>
          <cell r="K113" t="str">
            <v>2110-CSP8  EL CERRITO SPR DE RL</v>
          </cell>
        </row>
        <row r="114">
          <cell r="B114">
            <v>41470</v>
          </cell>
          <cell r="D114" t="str">
            <v>E-18</v>
          </cell>
          <cell r="E114" t="str">
            <v>BAN CH 3538</v>
          </cell>
          <cell r="F114" t="str">
            <v>PAGO PROVEEDORES EL CERRITO SPR DE RL</v>
          </cell>
          <cell r="G114">
            <v>196645</v>
          </cell>
          <cell r="J114">
            <v>0</v>
          </cell>
          <cell r="K114" t="str">
            <v>2110-CSP8  EL CERRITO SPR DE RL</v>
          </cell>
        </row>
        <row r="115">
          <cell r="B115" t="str">
            <v>2110-CSP8</v>
          </cell>
          <cell r="G115">
            <v>1354131.8</v>
          </cell>
          <cell r="I115">
            <v>1354131.8</v>
          </cell>
          <cell r="J115">
            <v>0</v>
          </cell>
          <cell r="K115" t="str">
            <v>2110-CSP8  EL CERRITO SPR DE RL</v>
          </cell>
        </row>
        <row r="116">
          <cell r="B116" t="str">
            <v>2110-DHO0  DISTRIBUIDORA HORTIMEX SA DE CV</v>
          </cell>
          <cell r="I116" t="str">
            <v>Sdo. Inicial:</v>
          </cell>
          <cell r="J116">
            <v>0</v>
          </cell>
          <cell r="K116" t="str">
            <v>2110-DHO0  DISTRIBUIDORA HORTIMEX SA DE CV</v>
          </cell>
        </row>
        <row r="117">
          <cell r="B117">
            <v>41517</v>
          </cell>
          <cell r="D117" t="str">
            <v>D-3</v>
          </cell>
          <cell r="E117" t="str">
            <v xml:space="preserve">CNT  </v>
          </cell>
          <cell r="F117" t="str">
            <v>COMPRAS DEL MES</v>
          </cell>
          <cell r="I117">
            <v>350904.64</v>
          </cell>
          <cell r="J117">
            <v>-350904.64</v>
          </cell>
          <cell r="K117" t="str">
            <v>2110-DHO0  DISTRIBUIDORA HORTIMEX SA DE CV</v>
          </cell>
        </row>
        <row r="118">
          <cell r="B118">
            <v>41528</v>
          </cell>
          <cell r="D118" t="str">
            <v>E-13</v>
          </cell>
          <cell r="E118" t="str">
            <v>BAN CH 3651</v>
          </cell>
          <cell r="F118" t="str">
            <v>PAGO PROVEEDORES DISTRIBUIDORA HORTIMEX SA DE CV</v>
          </cell>
          <cell r="G118">
            <v>350904.64</v>
          </cell>
          <cell r="J118">
            <v>0</v>
          </cell>
          <cell r="K118" t="str">
            <v>2110-DHO0  DISTRIBUIDORA HORTIMEX SA DE CV</v>
          </cell>
        </row>
        <row r="119">
          <cell r="B119">
            <v>41541</v>
          </cell>
          <cell r="D119" t="str">
            <v>E-29</v>
          </cell>
          <cell r="E119" t="str">
            <v>BAN CH 3667</v>
          </cell>
          <cell r="F119" t="str">
            <v>PAGO PROVEEDORES DISTRIBUIDORA HORTIMEX SA DE CV</v>
          </cell>
          <cell r="G119">
            <v>150000</v>
          </cell>
          <cell r="J119">
            <v>150000</v>
          </cell>
          <cell r="K119" t="str">
            <v>2110-DHO0  DISTRIBUIDORA HORTIMEX SA DE CV</v>
          </cell>
        </row>
        <row r="120">
          <cell r="B120">
            <v>41543</v>
          </cell>
          <cell r="D120" t="str">
            <v>E-34</v>
          </cell>
          <cell r="E120" t="str">
            <v>BAN CH 3672</v>
          </cell>
          <cell r="F120" t="str">
            <v>F-5004151 DISTRIBUIDORA HORTIMEX SA DE CV</v>
          </cell>
          <cell r="G120">
            <v>44627.21</v>
          </cell>
          <cell r="J120">
            <v>194627.21</v>
          </cell>
          <cell r="K120" t="str">
            <v>2110-DHO0  DISTRIBUIDORA HORTIMEX SA DE CV</v>
          </cell>
        </row>
        <row r="121">
          <cell r="B121">
            <v>41547</v>
          </cell>
          <cell r="D121" t="str">
            <v>D-3</v>
          </cell>
          <cell r="E121" t="str">
            <v xml:space="preserve">CNT  </v>
          </cell>
          <cell r="F121" t="str">
            <v>COMPRAS DEL MES</v>
          </cell>
          <cell r="I121">
            <v>194627.21</v>
          </cell>
          <cell r="J121">
            <v>0</v>
          </cell>
          <cell r="K121" t="str">
            <v>2110-DHO0  DISTRIBUIDORA HORTIMEX SA DE CV</v>
          </cell>
        </row>
        <row r="122">
          <cell r="B122" t="str">
            <v>2110-DHO0</v>
          </cell>
          <cell r="G122">
            <v>545531.85</v>
          </cell>
          <cell r="I122">
            <v>545531.85</v>
          </cell>
          <cell r="J122">
            <v>0</v>
          </cell>
          <cell r="K122" t="str">
            <v>2110-DHO0  DISTRIBUIDORA HORTIMEX SA DE CV</v>
          </cell>
        </row>
        <row r="123">
          <cell r="B123" t="str">
            <v>2110-EISG  ELIZONDO SAUCEDO GERARDO</v>
          </cell>
          <cell r="I123" t="str">
            <v>Sdo. Inicial:</v>
          </cell>
          <cell r="J123">
            <v>0</v>
          </cell>
          <cell r="K123" t="str">
            <v>2110-EISG  ELIZONDO SAUCEDO GERARDO</v>
          </cell>
        </row>
        <row r="124">
          <cell r="B124">
            <v>41512</v>
          </cell>
          <cell r="D124" t="str">
            <v>E-44</v>
          </cell>
          <cell r="E124" t="str">
            <v>BAN CH 3621</v>
          </cell>
          <cell r="F124" t="str">
            <v>PAGO PROVEEDORES GERARDO ELIZONDO SAUCEDO</v>
          </cell>
          <cell r="G124">
            <v>58789</v>
          </cell>
          <cell r="J124">
            <v>58789</v>
          </cell>
          <cell r="K124" t="str">
            <v>2110-EISG  ELIZONDO SAUCEDO GERARDO</v>
          </cell>
        </row>
        <row r="125">
          <cell r="B125">
            <v>41517</v>
          </cell>
          <cell r="D125" t="str">
            <v>D-3</v>
          </cell>
          <cell r="E125" t="str">
            <v xml:space="preserve">CNT  </v>
          </cell>
          <cell r="F125" t="str">
            <v>COMPRAS DEL MES</v>
          </cell>
          <cell r="I125">
            <v>58789</v>
          </cell>
          <cell r="J125">
            <v>0</v>
          </cell>
          <cell r="K125" t="str">
            <v>2110-EISG  ELIZONDO SAUCEDO GERARDO</v>
          </cell>
        </row>
        <row r="126">
          <cell r="B126" t="str">
            <v>2110-EISG</v>
          </cell>
          <cell r="G126">
            <v>58789</v>
          </cell>
          <cell r="I126">
            <v>58789</v>
          </cell>
          <cell r="J126">
            <v>0</v>
          </cell>
          <cell r="K126" t="str">
            <v>2110-EISG  ELIZONDO SAUCEDO GERARDO</v>
          </cell>
        </row>
        <row r="127">
          <cell r="B127" t="str">
            <v>2110-EISJ  ELIZONDO SAUCEDO JUAN</v>
          </cell>
          <cell r="I127" t="str">
            <v>Sdo. Inicial:</v>
          </cell>
          <cell r="J127">
            <v>0</v>
          </cell>
          <cell r="K127" t="str">
            <v>2110-EISJ  ELIZONDO SAUCEDO JUAN</v>
          </cell>
        </row>
        <row r="128">
          <cell r="B128">
            <v>41394</v>
          </cell>
          <cell r="D128" t="str">
            <v>E-64</v>
          </cell>
          <cell r="E128" t="str">
            <v>BAN CH 3401</v>
          </cell>
          <cell r="F128" t="str">
            <v>PAGO PROVEEDORES JUAN ELIZONDO SAUCEDO</v>
          </cell>
          <cell r="G128">
            <v>60000</v>
          </cell>
          <cell r="J128">
            <v>60000</v>
          </cell>
          <cell r="K128" t="str">
            <v>2110-EISJ  ELIZONDO SAUCEDO JUAN</v>
          </cell>
        </row>
        <row r="129">
          <cell r="B129">
            <v>41394</v>
          </cell>
          <cell r="D129" t="str">
            <v>D-3</v>
          </cell>
          <cell r="E129" t="str">
            <v xml:space="preserve">CNT  </v>
          </cell>
          <cell r="F129" t="str">
            <v>COMPRAS DEL MES</v>
          </cell>
          <cell r="I129">
            <v>220178.2</v>
          </cell>
          <cell r="J129">
            <v>-160178.20000000001</v>
          </cell>
          <cell r="K129" t="str">
            <v>2110-EISJ  ELIZONDO SAUCEDO JUAN</v>
          </cell>
        </row>
        <row r="130">
          <cell r="B130">
            <v>41416</v>
          </cell>
          <cell r="D130" t="str">
            <v>E-30</v>
          </cell>
          <cell r="E130" t="str">
            <v>BAN CH 3433</v>
          </cell>
          <cell r="F130" t="str">
            <v>PAGO PROVEEDORES JUAN ELIZONDO SAUCEDO</v>
          </cell>
          <cell r="G130">
            <v>160178.20000000001</v>
          </cell>
          <cell r="J130">
            <v>0</v>
          </cell>
          <cell r="K130" t="str">
            <v>2110-EISJ  ELIZONDO SAUCEDO JUAN</v>
          </cell>
        </row>
        <row r="131">
          <cell r="B131" t="str">
            <v>2110-EISJ</v>
          </cell>
          <cell r="G131">
            <v>220178.2</v>
          </cell>
          <cell r="I131">
            <v>220178.2</v>
          </cell>
          <cell r="J131">
            <v>0</v>
          </cell>
          <cell r="K131" t="str">
            <v>2110-EISJ  ELIZONDO SAUCEDO JUAN</v>
          </cell>
        </row>
        <row r="132">
          <cell r="B132" t="str">
            <v>2110-FRU9  FRUGASA SA DE CV</v>
          </cell>
          <cell r="I132" t="str">
            <v>Sdo. Inicial:</v>
          </cell>
          <cell r="J132">
            <v>0</v>
          </cell>
          <cell r="K132" t="str">
            <v>2110-FRU9  FRUGASA SA DE CV</v>
          </cell>
        </row>
        <row r="133">
          <cell r="B133">
            <v>41425</v>
          </cell>
          <cell r="D133" t="str">
            <v>D-3</v>
          </cell>
          <cell r="E133" t="str">
            <v xml:space="preserve">CNT  </v>
          </cell>
          <cell r="F133" t="str">
            <v>COMPRAS DEL MES</v>
          </cell>
          <cell r="I133">
            <v>3850</v>
          </cell>
          <cell r="J133">
            <v>-3850</v>
          </cell>
          <cell r="K133" t="str">
            <v>2110-FRU9  FRUGASA SA DE CV</v>
          </cell>
        </row>
        <row r="134">
          <cell r="B134">
            <v>41443</v>
          </cell>
          <cell r="D134" t="str">
            <v>E-19</v>
          </cell>
          <cell r="E134" t="str">
            <v>BAN CH 3484</v>
          </cell>
          <cell r="F134" t="str">
            <v>F-43137 FRUGASA SA DE CV</v>
          </cell>
          <cell r="G134">
            <v>3850</v>
          </cell>
          <cell r="J134">
            <v>0</v>
          </cell>
          <cell r="K134" t="str">
            <v>2110-FRU9  FRUGASA SA DE CV</v>
          </cell>
        </row>
        <row r="135">
          <cell r="B135">
            <v>41486</v>
          </cell>
          <cell r="D135" t="str">
            <v>D-2</v>
          </cell>
          <cell r="E135" t="str">
            <v xml:space="preserve">CNT  </v>
          </cell>
          <cell r="F135" t="str">
            <v>COMPRAS DEL MES</v>
          </cell>
          <cell r="I135">
            <v>3990</v>
          </cell>
          <cell r="J135">
            <v>-3990</v>
          </cell>
          <cell r="K135" t="str">
            <v>2110-FRU9  FRUGASA SA DE CV</v>
          </cell>
        </row>
        <row r="136">
          <cell r="B136">
            <v>41501</v>
          </cell>
          <cell r="D136" t="str">
            <v>E-23</v>
          </cell>
          <cell r="E136" t="str">
            <v>BAN CH 3599</v>
          </cell>
          <cell r="F136" t="str">
            <v>F-47587 FRUGASA SA DE CV</v>
          </cell>
          <cell r="I136">
            <v>1040</v>
          </cell>
          <cell r="J136">
            <v>-5030</v>
          </cell>
          <cell r="K136" t="str">
            <v>2110-FRU9  FRUGASA SA DE CV</v>
          </cell>
        </row>
        <row r="137">
          <cell r="B137">
            <v>41501</v>
          </cell>
          <cell r="D137" t="str">
            <v>E-23</v>
          </cell>
          <cell r="E137" t="str">
            <v>BAN CH 3599</v>
          </cell>
          <cell r="F137" t="str">
            <v>F-47587 FRUGASA SA DE CV</v>
          </cell>
          <cell r="G137">
            <v>1040</v>
          </cell>
          <cell r="J137">
            <v>-3990</v>
          </cell>
          <cell r="K137" t="str">
            <v>2110-FRU9  FRUGASA SA DE CV</v>
          </cell>
        </row>
        <row r="138">
          <cell r="B138">
            <v>41507</v>
          </cell>
          <cell r="D138" t="str">
            <v>E-38</v>
          </cell>
          <cell r="E138" t="str">
            <v>BAN CH 3615</v>
          </cell>
          <cell r="F138" t="str">
            <v>F-46295 FRUGASA SA DE CV</v>
          </cell>
          <cell r="G138">
            <v>3990</v>
          </cell>
          <cell r="J138">
            <v>0</v>
          </cell>
          <cell r="K138" t="str">
            <v>2110-FRU9  FRUGASA SA DE CV</v>
          </cell>
        </row>
        <row r="139">
          <cell r="B139">
            <v>41578</v>
          </cell>
          <cell r="D139" t="str">
            <v>D-3</v>
          </cell>
          <cell r="E139" t="str">
            <v xml:space="preserve">CNT  </v>
          </cell>
          <cell r="F139" t="str">
            <v>COMPRAS DEL MES</v>
          </cell>
          <cell r="I139">
            <v>1200</v>
          </cell>
          <cell r="J139">
            <v>-1200</v>
          </cell>
          <cell r="K139" t="str">
            <v>2110-FRU9  FRUGASA SA DE CV</v>
          </cell>
        </row>
        <row r="140">
          <cell r="B140" t="str">
            <v>2110-FRU9</v>
          </cell>
          <cell r="G140">
            <v>8880</v>
          </cell>
          <cell r="I140">
            <v>10080</v>
          </cell>
          <cell r="J140">
            <v>-1200</v>
          </cell>
          <cell r="K140" t="str">
            <v>2110-FRU9  FRUGASA SA DE CV</v>
          </cell>
        </row>
        <row r="141">
          <cell r="B141" t="str">
            <v>2110-GAF9  GRUPO AGRICOLA FEL SPR DE RL</v>
          </cell>
          <cell r="I141" t="str">
            <v>Sdo. Inicial:</v>
          </cell>
          <cell r="J141">
            <v>0</v>
          </cell>
          <cell r="K141" t="str">
            <v>2110-GAF9  GRUPO AGRICOLA FEL SPR DE RL</v>
          </cell>
        </row>
        <row r="142">
          <cell r="B142">
            <v>41364</v>
          </cell>
          <cell r="D142" t="str">
            <v>D-6</v>
          </cell>
          <cell r="E142" t="str">
            <v xml:space="preserve">CNT  </v>
          </cell>
          <cell r="F142" t="str">
            <v>COMPRAS DEL MES</v>
          </cell>
          <cell r="I142">
            <v>132526</v>
          </cell>
          <cell r="J142">
            <v>-132526</v>
          </cell>
          <cell r="K142" t="str">
            <v>2110-GAF9  GRUPO AGRICOLA FEL SPR DE RL</v>
          </cell>
        </row>
        <row r="143">
          <cell r="B143">
            <v>41365</v>
          </cell>
          <cell r="D143" t="str">
            <v>E-9</v>
          </cell>
          <cell r="E143" t="str">
            <v>BAN CH 3341</v>
          </cell>
          <cell r="F143" t="str">
            <v>PAGO PROVEEDORES GRUPO AGRICOLA FEL SPR DE RL</v>
          </cell>
          <cell r="G143">
            <v>132526</v>
          </cell>
          <cell r="J143">
            <v>0</v>
          </cell>
          <cell r="K143" t="str">
            <v>2110-GAF9  GRUPO AGRICOLA FEL SPR DE RL</v>
          </cell>
        </row>
        <row r="144">
          <cell r="B144" t="str">
            <v>2110-GAF9</v>
          </cell>
          <cell r="G144">
            <v>132526</v>
          </cell>
          <cell r="I144">
            <v>132526</v>
          </cell>
          <cell r="J144">
            <v>0</v>
          </cell>
          <cell r="K144" t="str">
            <v>2110-GAF9  GRUPO AGRICOLA FEL SPR DE RL</v>
          </cell>
        </row>
        <row r="145">
          <cell r="B145" t="str">
            <v>2110-GOLI  GONZALEZ DE LOZA JOSE IGNACIO</v>
          </cell>
          <cell r="I145" t="str">
            <v>Sdo. Inicial:</v>
          </cell>
          <cell r="J145">
            <v>0</v>
          </cell>
          <cell r="K145" t="str">
            <v>2110-GOLI  GONZALEZ DE LOZA JOSE IGNACIO</v>
          </cell>
        </row>
        <row r="146">
          <cell r="B146">
            <v>41353</v>
          </cell>
          <cell r="D146" t="str">
            <v>E-18</v>
          </cell>
          <cell r="E146" t="str">
            <v>BAN CH 3303</v>
          </cell>
          <cell r="F146" t="str">
            <v>JOSE IGNACIO GONZALEZ DE LOZA PAGO CPA 3 MZO</v>
          </cell>
          <cell r="G146">
            <v>89831.7</v>
          </cell>
          <cell r="J146">
            <v>89831.7</v>
          </cell>
          <cell r="K146" t="str">
            <v>2110-GOLI  GONZALEZ DE LOZA JOSE IGNACIO</v>
          </cell>
        </row>
        <row r="147">
          <cell r="B147">
            <v>41364</v>
          </cell>
          <cell r="D147" t="str">
            <v>D-6</v>
          </cell>
          <cell r="E147" t="str">
            <v xml:space="preserve">CNT  </v>
          </cell>
          <cell r="F147" t="str">
            <v>COMPRAS DEL MES</v>
          </cell>
          <cell r="I147">
            <v>89831.7</v>
          </cell>
          <cell r="J147">
            <v>0</v>
          </cell>
          <cell r="K147" t="str">
            <v>2110-GOLI  GONZALEZ DE LOZA JOSE IGNACIO</v>
          </cell>
        </row>
        <row r="148">
          <cell r="B148">
            <v>41364</v>
          </cell>
          <cell r="D148" t="str">
            <v>D-6</v>
          </cell>
          <cell r="E148" t="str">
            <v xml:space="preserve">CNT  </v>
          </cell>
          <cell r="F148" t="str">
            <v>COMPRAS DEL MES</v>
          </cell>
          <cell r="I148">
            <v>108488.08</v>
          </cell>
          <cell r="J148">
            <v>-108488.08</v>
          </cell>
          <cell r="K148" t="str">
            <v>2110-GOLI  GONZALEZ DE LOZA JOSE IGNACIO</v>
          </cell>
        </row>
        <row r="149">
          <cell r="B149">
            <v>41373</v>
          </cell>
          <cell r="D149" t="str">
            <v>E-16</v>
          </cell>
          <cell r="E149" t="str">
            <v>BAN CH 3350</v>
          </cell>
          <cell r="F149" t="str">
            <v>PAGO PROVEEDORES JOSE IGNACIO GONZALEZ DE LOZA</v>
          </cell>
          <cell r="G149">
            <v>207380.08</v>
          </cell>
          <cell r="J149">
            <v>98892</v>
          </cell>
          <cell r="K149" t="str">
            <v>2110-GOLI  GONZALEZ DE LOZA JOSE IGNACIO</v>
          </cell>
        </row>
        <row r="150">
          <cell r="B150">
            <v>41388</v>
          </cell>
          <cell r="D150" t="str">
            <v>E-45</v>
          </cell>
          <cell r="E150" t="str">
            <v>BAN CH 3381</v>
          </cell>
          <cell r="F150" t="str">
            <v>PAGO PROVEEDORES JOSE IGNACIO GONZALEZ DE LOZA</v>
          </cell>
          <cell r="G150">
            <v>99251.28</v>
          </cell>
          <cell r="J150">
            <v>198143.28</v>
          </cell>
          <cell r="K150" t="str">
            <v>2110-GOLI  GONZALEZ DE LOZA JOSE IGNACIO</v>
          </cell>
        </row>
        <row r="151">
          <cell r="B151">
            <v>41394</v>
          </cell>
          <cell r="D151" t="str">
            <v>D-3</v>
          </cell>
          <cell r="E151" t="str">
            <v xml:space="preserve">CNT  </v>
          </cell>
          <cell r="F151" t="str">
            <v>COMPRAS DEL MES</v>
          </cell>
          <cell r="I151">
            <v>98892</v>
          </cell>
          <cell r="J151">
            <v>99251.28</v>
          </cell>
          <cell r="K151" t="str">
            <v>2110-GOLI  GONZALEZ DE LOZA JOSE IGNACIO</v>
          </cell>
        </row>
        <row r="152">
          <cell r="B152">
            <v>41394</v>
          </cell>
          <cell r="D152" t="str">
            <v>D-3</v>
          </cell>
          <cell r="E152" t="str">
            <v xml:space="preserve">CNT  </v>
          </cell>
          <cell r="F152" t="str">
            <v>COMPRAS DEL MES</v>
          </cell>
          <cell r="I152">
            <v>99251.28</v>
          </cell>
          <cell r="J152">
            <v>0</v>
          </cell>
          <cell r="K152" t="str">
            <v>2110-GOLI  GONZALEZ DE LOZA JOSE IGNACIO</v>
          </cell>
        </row>
        <row r="153">
          <cell r="B153">
            <v>41437</v>
          </cell>
          <cell r="D153" t="str">
            <v>E-10</v>
          </cell>
          <cell r="E153" t="str">
            <v>BAN CH 3475</v>
          </cell>
          <cell r="F153" t="str">
            <v>PAGO PROVEEDORES JOSE IGNACIO GONZALEZ DE LOZA</v>
          </cell>
          <cell r="G153">
            <v>122402.88</v>
          </cell>
          <cell r="J153">
            <v>122402.88</v>
          </cell>
          <cell r="K153" t="str">
            <v>2110-GOLI  GONZALEZ DE LOZA JOSE IGNACIO</v>
          </cell>
        </row>
        <row r="154">
          <cell r="B154">
            <v>41455</v>
          </cell>
          <cell r="D154" t="str">
            <v>D-3</v>
          </cell>
          <cell r="E154" t="str">
            <v xml:space="preserve">CNT  </v>
          </cell>
          <cell r="F154" t="str">
            <v>COMPRAS DEL MES</v>
          </cell>
          <cell r="I154">
            <v>122402.88</v>
          </cell>
          <cell r="J154">
            <v>0</v>
          </cell>
          <cell r="K154" t="str">
            <v>2110-GOLI  GONZALEZ DE LOZA JOSE IGNACIO</v>
          </cell>
        </row>
        <row r="155">
          <cell r="B155">
            <v>41575</v>
          </cell>
          <cell r="D155" t="str">
            <v>E-31</v>
          </cell>
          <cell r="E155" t="str">
            <v>BAN CH 3715</v>
          </cell>
          <cell r="F155" t="str">
            <v>PAGO PROVEEDORES JOSE IGNACIO GONZALEZ DE LOZA</v>
          </cell>
          <cell r="G155">
            <v>230881.04</v>
          </cell>
          <cell r="J155">
            <v>230881.04</v>
          </cell>
          <cell r="K155" t="str">
            <v>2110-GOLI  GONZALEZ DE LOZA JOSE IGNACIO</v>
          </cell>
        </row>
        <row r="156">
          <cell r="B156">
            <v>41578</v>
          </cell>
          <cell r="D156" t="str">
            <v>D-3</v>
          </cell>
          <cell r="E156" t="str">
            <v xml:space="preserve">CNT  </v>
          </cell>
          <cell r="F156" t="str">
            <v>COMPRAS DEL MES</v>
          </cell>
          <cell r="I156">
            <v>230881.04</v>
          </cell>
          <cell r="J156">
            <v>0</v>
          </cell>
          <cell r="K156" t="str">
            <v>2110-GOLI  GONZALEZ DE LOZA JOSE IGNACIO</v>
          </cell>
        </row>
        <row r="157">
          <cell r="B157" t="str">
            <v>2110-GOLI</v>
          </cell>
          <cell r="G157">
            <v>749746.98</v>
          </cell>
          <cell r="I157">
            <v>749746.98</v>
          </cell>
          <cell r="J157">
            <v>0</v>
          </cell>
          <cell r="K157" t="str">
            <v>2110-GOLI  GONZALEZ DE LOZA JOSE IGNACIO</v>
          </cell>
        </row>
        <row r="158">
          <cell r="B158" t="str">
            <v>2110-NPH0  NACIONAL PROVEEDORA DE HORTALIZAS</v>
          </cell>
          <cell r="I158" t="str">
            <v>Sdo. Inicial:</v>
          </cell>
          <cell r="J158">
            <v>0</v>
          </cell>
          <cell r="K158" t="str">
            <v>2110-NPH0  NACIONAL PROVEEDORA DE HORTALIZAS</v>
          </cell>
        </row>
        <row r="159">
          <cell r="B159">
            <v>41305</v>
          </cell>
          <cell r="D159" t="str">
            <v>D-4</v>
          </cell>
          <cell r="E159" t="str">
            <v xml:space="preserve">CNT  </v>
          </cell>
          <cell r="F159" t="str">
            <v>COMPRAS DEL MES</v>
          </cell>
          <cell r="I159">
            <v>128160</v>
          </cell>
          <cell r="J159">
            <v>-128160</v>
          </cell>
          <cell r="K159" t="str">
            <v>2110-NPH0  NACIONAL PROVEEDORA DE HORTALIZAS</v>
          </cell>
        </row>
        <row r="160">
          <cell r="B160">
            <v>41305</v>
          </cell>
          <cell r="D160" t="str">
            <v>D-4</v>
          </cell>
          <cell r="E160" t="str">
            <v xml:space="preserve">CNT  </v>
          </cell>
          <cell r="F160" t="str">
            <v>COMPRAS DEL MES</v>
          </cell>
          <cell r="I160">
            <v>121160</v>
          </cell>
          <cell r="J160">
            <v>-249320</v>
          </cell>
          <cell r="K160" t="str">
            <v>2110-NPH0  NACIONAL PROVEEDORA DE HORTALIZAS</v>
          </cell>
        </row>
        <row r="161">
          <cell r="B161">
            <v>41305</v>
          </cell>
          <cell r="D161" t="str">
            <v>D-4</v>
          </cell>
          <cell r="E161" t="str">
            <v xml:space="preserve">CNT  </v>
          </cell>
          <cell r="F161" t="str">
            <v>COMPRAS DEL MES</v>
          </cell>
          <cell r="I161">
            <v>109440</v>
          </cell>
          <cell r="J161">
            <v>-358760</v>
          </cell>
          <cell r="K161" t="str">
            <v>2110-NPH0  NACIONAL PROVEEDORA DE HORTALIZAS</v>
          </cell>
        </row>
        <row r="162">
          <cell r="B162">
            <v>41317</v>
          </cell>
          <cell r="D162" t="str">
            <v>E-17</v>
          </cell>
          <cell r="E162" t="str">
            <v>BAN CH 3238</v>
          </cell>
          <cell r="F162" t="str">
            <v>PAGO PROVEEDORES NACIONAL PROVEEDORA DE HORTALIZAS SA DE CV</v>
          </cell>
          <cell r="G162">
            <v>249320</v>
          </cell>
          <cell r="J162">
            <v>-109440</v>
          </cell>
          <cell r="K162" t="str">
            <v>2110-NPH0  NACIONAL PROVEEDORA DE HORTALIZAS</v>
          </cell>
        </row>
        <row r="163">
          <cell r="B163">
            <v>41333</v>
          </cell>
          <cell r="D163" t="str">
            <v>E-50</v>
          </cell>
          <cell r="E163" t="str">
            <v>BAN CH 3274</v>
          </cell>
          <cell r="F163" t="str">
            <v>PAGO PROVEEDORES NACIONAL PROVEEDORA DE HORTALIZAS SA DE CV</v>
          </cell>
          <cell r="G163">
            <v>176740</v>
          </cell>
          <cell r="J163">
            <v>67300</v>
          </cell>
          <cell r="K163" t="str">
            <v>2110-NPH0  NACIONAL PROVEEDORA DE HORTALIZAS</v>
          </cell>
        </row>
        <row r="164">
          <cell r="B164">
            <v>41333</v>
          </cell>
          <cell r="D164" t="str">
            <v>D-3</v>
          </cell>
          <cell r="E164" t="str">
            <v xml:space="preserve">CNT  </v>
          </cell>
          <cell r="F164" t="str">
            <v>COMPRAS DEL MES</v>
          </cell>
          <cell r="I164">
            <v>92880</v>
          </cell>
          <cell r="J164">
            <v>-25580</v>
          </cell>
          <cell r="K164" t="str">
            <v>2110-NPH0  NACIONAL PROVEEDORA DE HORTALIZAS</v>
          </cell>
        </row>
        <row r="165">
          <cell r="B165">
            <v>41333</v>
          </cell>
          <cell r="D165" t="str">
            <v>D-3</v>
          </cell>
          <cell r="E165" t="str">
            <v xml:space="preserve">CNT  </v>
          </cell>
          <cell r="F165" t="str">
            <v>COMPRAS DEL MES</v>
          </cell>
          <cell r="I165">
            <v>67300</v>
          </cell>
          <cell r="J165">
            <v>-92880</v>
          </cell>
          <cell r="K165" t="str">
            <v>2110-NPH0  NACIONAL PROVEEDORA DE HORTALIZAS</v>
          </cell>
        </row>
        <row r="166">
          <cell r="B166">
            <v>41333</v>
          </cell>
          <cell r="D166" t="str">
            <v>D-3</v>
          </cell>
          <cell r="E166" t="str">
            <v xml:space="preserve">CNT  </v>
          </cell>
          <cell r="F166" t="str">
            <v>COMPRAS DEL MES</v>
          </cell>
          <cell r="I166">
            <v>134140</v>
          </cell>
          <cell r="J166">
            <v>-227020</v>
          </cell>
          <cell r="K166" t="str">
            <v>2110-NPH0  NACIONAL PROVEEDORA DE HORTALIZAS</v>
          </cell>
        </row>
        <row r="167">
          <cell r="B167">
            <v>41333</v>
          </cell>
          <cell r="D167" t="str">
            <v>D-3</v>
          </cell>
          <cell r="E167" t="str">
            <v xml:space="preserve">CNT  </v>
          </cell>
          <cell r="F167" t="str">
            <v>COMPRAS DEL MES</v>
          </cell>
          <cell r="I167">
            <v>118430</v>
          </cell>
          <cell r="J167">
            <v>-345450</v>
          </cell>
          <cell r="K167" t="str">
            <v>2110-NPH0  NACIONAL PROVEEDORA DE HORTALIZAS</v>
          </cell>
        </row>
        <row r="168">
          <cell r="B168">
            <v>41353</v>
          </cell>
          <cell r="D168" t="str">
            <v>E-17</v>
          </cell>
          <cell r="E168" t="str">
            <v>BAN CH 3302</v>
          </cell>
          <cell r="F168" t="str">
            <v>PAGO COMPRA 4 DE FEB NACIONAL PROVEEDORA</v>
          </cell>
          <cell r="G168">
            <v>92880</v>
          </cell>
          <cell r="J168">
            <v>-252570</v>
          </cell>
          <cell r="K168" t="str">
            <v>2110-NPH0  NACIONAL PROVEEDORA DE HORTALIZAS</v>
          </cell>
        </row>
        <row r="169">
          <cell r="B169">
            <v>41353</v>
          </cell>
          <cell r="D169" t="str">
            <v>E-20</v>
          </cell>
          <cell r="E169" t="str">
            <v>BAN CH 3307</v>
          </cell>
          <cell r="F169" t="str">
            <v>PAGO COMP 7 DE FEBRERO</v>
          </cell>
          <cell r="G169">
            <v>118430</v>
          </cell>
          <cell r="J169">
            <v>-134140</v>
          </cell>
          <cell r="K169" t="str">
            <v>2110-NPH0  NACIONAL PROVEEDORA DE HORTALIZAS</v>
          </cell>
        </row>
        <row r="170">
          <cell r="B170">
            <v>41360</v>
          </cell>
          <cell r="D170" t="str">
            <v>E-36</v>
          </cell>
          <cell r="E170" t="str">
            <v>BAN CH 3326</v>
          </cell>
          <cell r="F170" t="str">
            <v>PAGO DE CPA A NACIONAL DEPROVEEDORA DE HORTALIZAS</v>
          </cell>
          <cell r="G170">
            <v>294660</v>
          </cell>
          <cell r="J170">
            <v>160520</v>
          </cell>
          <cell r="K170" t="str">
            <v>2110-NPH0  NACIONAL PROVEEDORA DE HORTALIZAS</v>
          </cell>
        </row>
        <row r="171">
          <cell r="B171">
            <v>41364</v>
          </cell>
          <cell r="D171" t="str">
            <v>D-6</v>
          </cell>
          <cell r="E171" t="str">
            <v xml:space="preserve">CNT  </v>
          </cell>
          <cell r="F171" t="str">
            <v>COMPRAS DEL MES</v>
          </cell>
          <cell r="I171">
            <v>136800</v>
          </cell>
          <cell r="J171">
            <v>23720</v>
          </cell>
          <cell r="K171" t="str">
            <v>2110-NPH0  NACIONAL PROVEEDORA DE HORTALIZAS</v>
          </cell>
        </row>
        <row r="172">
          <cell r="B172">
            <v>41364</v>
          </cell>
          <cell r="D172" t="str">
            <v>D-6</v>
          </cell>
          <cell r="E172" t="str">
            <v xml:space="preserve">CNT  </v>
          </cell>
          <cell r="F172" t="str">
            <v>COMPRAS DEL MES</v>
          </cell>
          <cell r="I172">
            <v>160520</v>
          </cell>
          <cell r="J172">
            <v>-136800</v>
          </cell>
          <cell r="K172" t="str">
            <v>2110-NPH0  NACIONAL PROVEEDORA DE HORTALIZAS</v>
          </cell>
        </row>
        <row r="173">
          <cell r="B173">
            <v>41364</v>
          </cell>
          <cell r="D173" t="str">
            <v>D-6</v>
          </cell>
          <cell r="E173" t="str">
            <v xml:space="preserve">CNT  </v>
          </cell>
          <cell r="F173" t="str">
            <v>COMPRAS DEL MES</v>
          </cell>
          <cell r="I173">
            <v>121845</v>
          </cell>
          <cell r="J173">
            <v>-258645</v>
          </cell>
          <cell r="K173" t="str">
            <v>2110-NPH0  NACIONAL PROVEEDORA DE HORTALIZAS</v>
          </cell>
        </row>
        <row r="174">
          <cell r="B174">
            <v>41365</v>
          </cell>
          <cell r="D174" t="str">
            <v>E-8</v>
          </cell>
          <cell r="E174" t="str">
            <v>BAN CH 3340</v>
          </cell>
          <cell r="F174" t="str">
            <v>PAGO PROVEEDORES NACIONAL PROVEEDORA DE HORTALIZAS SA DE CV</v>
          </cell>
          <cell r="G174">
            <v>121845</v>
          </cell>
          <cell r="J174">
            <v>-136800</v>
          </cell>
          <cell r="K174" t="str">
            <v>2110-NPH0  NACIONAL PROVEEDORA DE HORTALIZAS</v>
          </cell>
        </row>
        <row r="175">
          <cell r="B175">
            <v>41373</v>
          </cell>
          <cell r="D175" t="str">
            <v>E-18</v>
          </cell>
          <cell r="E175" t="str">
            <v>BAN CH 3352</v>
          </cell>
          <cell r="F175" t="str">
            <v>PAGO PROVEEDORES NACIONAL PROVEEDORA DE HORTALIZAS SA DE CV</v>
          </cell>
          <cell r="G175">
            <v>136800</v>
          </cell>
          <cell r="J175">
            <v>0</v>
          </cell>
          <cell r="K175" t="str">
            <v>2110-NPH0  NACIONAL PROVEEDORA DE HORTALIZAS</v>
          </cell>
        </row>
        <row r="176">
          <cell r="B176">
            <v>41394</v>
          </cell>
          <cell r="D176" t="str">
            <v>E-63</v>
          </cell>
          <cell r="E176" t="str">
            <v>BAN CH 3400</v>
          </cell>
          <cell r="F176" t="str">
            <v>PAGO PROVEEDORES NACIONAL PROVEEDORA DE HORTALIZAS SA DE CV</v>
          </cell>
          <cell r="G176">
            <v>147175</v>
          </cell>
          <cell r="J176">
            <v>147175</v>
          </cell>
          <cell r="K176" t="str">
            <v>2110-NPH0  NACIONAL PROVEEDORA DE HORTALIZAS</v>
          </cell>
        </row>
        <row r="177">
          <cell r="B177">
            <v>41394</v>
          </cell>
          <cell r="D177" t="str">
            <v>D-3</v>
          </cell>
          <cell r="E177" t="str">
            <v xml:space="preserve">CNT  </v>
          </cell>
          <cell r="F177" t="str">
            <v>COMPRAS DEL MES</v>
          </cell>
          <cell r="I177">
            <v>58570</v>
          </cell>
          <cell r="J177">
            <v>88605</v>
          </cell>
          <cell r="K177" t="str">
            <v>2110-NPH0  NACIONAL PROVEEDORA DE HORTALIZAS</v>
          </cell>
        </row>
        <row r="178">
          <cell r="B178">
            <v>41394</v>
          </cell>
          <cell r="D178" t="str">
            <v>D-3</v>
          </cell>
          <cell r="E178" t="str">
            <v xml:space="preserve">CNT  </v>
          </cell>
          <cell r="F178" t="str">
            <v>COMPRAS DEL MES</v>
          </cell>
          <cell r="I178">
            <v>62838</v>
          </cell>
          <cell r="J178">
            <v>25767</v>
          </cell>
          <cell r="K178" t="str">
            <v>2110-NPH0  NACIONAL PROVEEDORA DE HORTALIZAS</v>
          </cell>
        </row>
        <row r="179">
          <cell r="B179">
            <v>41394</v>
          </cell>
          <cell r="D179" t="str">
            <v>D-3</v>
          </cell>
          <cell r="E179" t="str">
            <v xml:space="preserve">CNT  </v>
          </cell>
          <cell r="F179" t="str">
            <v>COMPRAS DEL MES</v>
          </cell>
          <cell r="I179">
            <v>88605</v>
          </cell>
          <cell r="J179">
            <v>-62838</v>
          </cell>
          <cell r="K179" t="str">
            <v>2110-NPH0  NACIONAL PROVEEDORA DE HORTALIZAS</v>
          </cell>
        </row>
        <row r="180">
          <cell r="B180">
            <v>41423</v>
          </cell>
          <cell r="D180" t="str">
            <v>E-47</v>
          </cell>
          <cell r="E180" t="str">
            <v>BAN CH 3450</v>
          </cell>
          <cell r="F180" t="str">
            <v>PAGO PROVEEDORES NACIONAL PROVEEDORA DE HORTALIZAS SA DE CV</v>
          </cell>
          <cell r="G180">
            <v>62838</v>
          </cell>
          <cell r="J180">
            <v>0</v>
          </cell>
          <cell r="K180" t="str">
            <v>2110-NPH0  NACIONAL PROVEEDORA DE HORTALIZAS</v>
          </cell>
        </row>
        <row r="181">
          <cell r="B181">
            <v>41425</v>
          </cell>
          <cell r="D181" t="str">
            <v>D-3</v>
          </cell>
          <cell r="E181" t="str">
            <v xml:space="preserve">CNT  </v>
          </cell>
          <cell r="F181" t="str">
            <v>COMPRAS DEL MES</v>
          </cell>
          <cell r="I181">
            <v>157680</v>
          </cell>
          <cell r="J181">
            <v>-157680</v>
          </cell>
          <cell r="K181" t="str">
            <v>2110-NPH0  NACIONAL PROVEEDORA DE HORTALIZAS</v>
          </cell>
        </row>
        <row r="182">
          <cell r="B182">
            <v>41425</v>
          </cell>
          <cell r="D182" t="str">
            <v>D-3</v>
          </cell>
          <cell r="E182" t="str">
            <v xml:space="preserve">CNT  </v>
          </cell>
          <cell r="F182" t="str">
            <v>COMPRAS DEL MES</v>
          </cell>
          <cell r="I182">
            <v>88740</v>
          </cell>
          <cell r="J182">
            <v>-246420</v>
          </cell>
          <cell r="K182" t="str">
            <v>2110-NPH0  NACIONAL PROVEEDORA DE HORTALIZAS</v>
          </cell>
        </row>
        <row r="183">
          <cell r="B183">
            <v>41430</v>
          </cell>
          <cell r="D183" t="str">
            <v>E-6</v>
          </cell>
          <cell r="E183" t="str">
            <v>BAN CH 3471</v>
          </cell>
          <cell r="F183" t="str">
            <v>PAGO PROVEEDORES NACIONAL PROVEEDORA DE HORTALIZAS SA DE CV</v>
          </cell>
          <cell r="G183">
            <v>88740</v>
          </cell>
          <cell r="J183">
            <v>-157680</v>
          </cell>
          <cell r="K183" t="str">
            <v>2110-NPH0  NACIONAL PROVEEDORA DE HORTALIZAS</v>
          </cell>
        </row>
        <row r="184">
          <cell r="B184">
            <v>41451</v>
          </cell>
          <cell r="D184" t="str">
            <v>E-42</v>
          </cell>
          <cell r="E184" t="str">
            <v>BAN CH 3508</v>
          </cell>
          <cell r="F184" t="str">
            <v>PAGO PROVEEDORES NACIONAL PROVEEDORA DE HORTALIZAS SA DE CV</v>
          </cell>
          <cell r="G184">
            <v>157680</v>
          </cell>
          <cell r="J184">
            <v>0</v>
          </cell>
          <cell r="K184" t="str">
            <v>2110-NPH0  NACIONAL PROVEEDORA DE HORTALIZAS</v>
          </cell>
        </row>
        <row r="185">
          <cell r="B185" t="str">
            <v>2110-NPH0</v>
          </cell>
          <cell r="G185">
            <v>1647108</v>
          </cell>
          <cell r="I185">
            <v>1647108</v>
          </cell>
          <cell r="J185">
            <v>0</v>
          </cell>
          <cell r="K185" t="str">
            <v>2110-NPH0  NACIONAL PROVEEDORA DE HORTALIZAS</v>
          </cell>
        </row>
        <row r="186">
          <cell r="B186" t="str">
            <v>2110-PAA0  PRODUCTORA AGRICOLA LOS ALAMOS SPR DE RL</v>
          </cell>
          <cell r="I186" t="str">
            <v>Sdo. Inicial:</v>
          </cell>
          <cell r="J186">
            <v>0</v>
          </cell>
          <cell r="K186" t="str">
            <v>2110-PAA0  PRODUCTORA AGRICOLA LOS ALAMOS SPR DE RL</v>
          </cell>
        </row>
        <row r="187">
          <cell r="B187">
            <v>41512</v>
          </cell>
          <cell r="D187" t="str">
            <v>E-46</v>
          </cell>
          <cell r="E187" t="str">
            <v>BAN CH 3623</v>
          </cell>
          <cell r="F187" t="str">
            <v>PAGO PROVEEDORES PRODUCTORA AGRICOLA LOS ALAMOS SPR DE RL</v>
          </cell>
          <cell r="G187">
            <v>65600</v>
          </cell>
          <cell r="J187">
            <v>65600</v>
          </cell>
          <cell r="K187" t="str">
            <v>2110-PAA0  PRODUCTORA AGRICOLA LOS ALAMOS SPR DE RL</v>
          </cell>
        </row>
        <row r="188">
          <cell r="B188">
            <v>41517</v>
          </cell>
          <cell r="D188" t="str">
            <v>D-3</v>
          </cell>
          <cell r="E188" t="str">
            <v xml:space="preserve">CNT  </v>
          </cell>
          <cell r="F188" t="str">
            <v>COMPRAS DEL MES</v>
          </cell>
          <cell r="I188">
            <v>65600</v>
          </cell>
          <cell r="J188">
            <v>0</v>
          </cell>
          <cell r="K188" t="str">
            <v>2110-PAA0  PRODUCTORA AGRICOLA LOS ALAMOS SPR DE RL</v>
          </cell>
        </row>
        <row r="189">
          <cell r="B189">
            <v>41578</v>
          </cell>
          <cell r="D189" t="str">
            <v>D-3</v>
          </cell>
          <cell r="E189" t="str">
            <v xml:space="preserve">CNT  </v>
          </cell>
          <cell r="F189" t="str">
            <v>COMPRAS DEL MES</v>
          </cell>
          <cell r="I189">
            <v>51435</v>
          </cell>
          <cell r="J189">
            <v>-51435</v>
          </cell>
          <cell r="K189" t="str">
            <v>2110-PAA0  PRODUCTORA AGRICOLA LOS ALAMOS SPR DE RL</v>
          </cell>
        </row>
        <row r="190">
          <cell r="B190">
            <v>41578</v>
          </cell>
          <cell r="D190" t="str">
            <v>E-44</v>
          </cell>
          <cell r="E190" t="str">
            <v>BAN CH 3729</v>
          </cell>
          <cell r="F190" t="str">
            <v>F-1235 PRODUCTORA AGRICOLA LOS ALAMOS SPR DE RL</v>
          </cell>
          <cell r="G190">
            <v>51435</v>
          </cell>
          <cell r="J190">
            <v>0</v>
          </cell>
          <cell r="K190" t="str">
            <v>2110-PAA0  PRODUCTORA AGRICOLA LOS ALAMOS SPR DE RL</v>
          </cell>
        </row>
        <row r="191">
          <cell r="B191" t="str">
            <v>2110-PAA0</v>
          </cell>
          <cell r="G191">
            <v>117035</v>
          </cell>
          <cell r="I191">
            <v>117035</v>
          </cell>
          <cell r="J191">
            <v>0</v>
          </cell>
          <cell r="K191" t="str">
            <v>2110-PAA0  PRODUCTORA AGRICOLA LOS ALAMOS SPR DE RL</v>
          </cell>
        </row>
        <row r="192">
          <cell r="B192" t="str">
            <v>2110-PAI9  PRODUCTORA AGRICOLA INDUSTRIAL DEL NOROESTE</v>
          </cell>
          <cell r="I192" t="str">
            <v>Sdo. Inicial:</v>
          </cell>
          <cell r="J192">
            <v>0</v>
          </cell>
          <cell r="K192" t="str">
            <v>2110-PAI9  PRODUCTORA AGRICOLA INDUSTRIAL DEL NOROESTE</v>
          </cell>
        </row>
        <row r="193">
          <cell r="B193">
            <v>41515</v>
          </cell>
          <cell r="D193" t="str">
            <v>E-54</v>
          </cell>
          <cell r="E193" t="str">
            <v>BAN CH 3631</v>
          </cell>
          <cell r="F193" t="str">
            <v>PAGO PROVEEDORES PROD. AGRICOLA INDUSTRIAL DEL NORESTE SA DE CV</v>
          </cell>
          <cell r="G193">
            <v>201733.4</v>
          </cell>
          <cell r="J193">
            <v>201733.4</v>
          </cell>
          <cell r="K193" t="str">
            <v>2110-PAI9  PRODUCTORA AGRICOLA INDUSTRIAL DEL NOROESTE</v>
          </cell>
        </row>
        <row r="194">
          <cell r="B194">
            <v>41517</v>
          </cell>
          <cell r="D194" t="str">
            <v>D-3</v>
          </cell>
          <cell r="E194" t="str">
            <v xml:space="preserve">CNT  </v>
          </cell>
          <cell r="F194" t="str">
            <v>COMPRAS DEL MES</v>
          </cell>
          <cell r="I194">
            <v>201733.4</v>
          </cell>
          <cell r="J194">
            <v>0</v>
          </cell>
          <cell r="K194" t="str">
            <v>2110-PAI9  PRODUCTORA AGRICOLA INDUSTRIAL DEL NOROESTE</v>
          </cell>
        </row>
        <row r="195">
          <cell r="B195" t="str">
            <v>2110-PSF9  PRODUCTOS SELECTOS FIESTA SA DE CV</v>
          </cell>
          <cell r="I195" t="str">
            <v>Sdo. Inicial:</v>
          </cell>
          <cell r="J195">
            <v>0</v>
          </cell>
          <cell r="K195" t="str">
            <v>2110-PSF9  PRODUCTOS SELECTOS FIESTA SA DE CV</v>
          </cell>
        </row>
        <row r="196">
          <cell r="B196">
            <v>41423</v>
          </cell>
          <cell r="D196" t="str">
            <v>E-46</v>
          </cell>
          <cell r="E196" t="str">
            <v>BAN CH 3449</v>
          </cell>
          <cell r="F196" t="str">
            <v>F-5312 PRODUCTOS SELECTOS FIESTA SA DE CV</v>
          </cell>
          <cell r="G196">
            <v>158400</v>
          </cell>
          <cell r="J196">
            <v>158400</v>
          </cell>
          <cell r="K196" t="str">
            <v>2110-PSF9  PRODUCTOS SELECTOS FIESTA SA DE CV</v>
          </cell>
        </row>
        <row r="197">
          <cell r="B197">
            <v>41425</v>
          </cell>
          <cell r="D197" t="str">
            <v>D-3</v>
          </cell>
          <cell r="E197" t="str">
            <v xml:space="preserve">CNT  </v>
          </cell>
          <cell r="F197" t="str">
            <v>COMPRAS DEL MES</v>
          </cell>
          <cell r="I197">
            <v>158400</v>
          </cell>
          <cell r="J197">
            <v>0</v>
          </cell>
          <cell r="K197" t="str">
            <v>2110-PSF9  PRODUCTOS SELECTOS FIESTA SA DE CV</v>
          </cell>
        </row>
        <row r="198">
          <cell r="B198">
            <v>41470</v>
          </cell>
          <cell r="D198" t="str">
            <v>E-17</v>
          </cell>
          <cell r="E198" t="str">
            <v>BAN CH 3537</v>
          </cell>
          <cell r="F198" t="str">
            <v>PAGO PROVEEDORES PRODUCTOS SELECTOS FIESTA SA DE CV</v>
          </cell>
          <cell r="G198">
            <v>109600</v>
          </cell>
          <cell r="J198">
            <v>109600</v>
          </cell>
          <cell r="K198" t="str">
            <v>2110-PSF9  PRODUCTOS SELECTOS FIESTA SA DE CV</v>
          </cell>
        </row>
        <row r="199">
          <cell r="B199">
            <v>41474</v>
          </cell>
          <cell r="D199" t="str">
            <v>E-29</v>
          </cell>
          <cell r="E199" t="str">
            <v>BAN CH 3549</v>
          </cell>
          <cell r="F199" t="str">
            <v>PAGO PROVEEDORES PRODUCTOS SELECTOS FIESTA SA DE CV</v>
          </cell>
          <cell r="G199">
            <v>84725</v>
          </cell>
          <cell r="J199">
            <v>194325</v>
          </cell>
          <cell r="K199" t="str">
            <v>2110-PSF9  PRODUCTOS SELECTOS FIESTA SA DE CV</v>
          </cell>
        </row>
        <row r="200">
          <cell r="B200">
            <v>41479</v>
          </cell>
          <cell r="D200" t="str">
            <v>E-32</v>
          </cell>
          <cell r="E200" t="str">
            <v>BAN CH 3552</v>
          </cell>
          <cell r="F200" t="str">
            <v>PAGO PROVEEDORES PRODUCTOS SELECTOS FIESTA SA DE CV</v>
          </cell>
          <cell r="G200">
            <v>135600</v>
          </cell>
          <cell r="J200">
            <v>329925</v>
          </cell>
          <cell r="K200" t="str">
            <v>2110-PSF9  PRODUCTOS SELECTOS FIESTA SA DE CV</v>
          </cell>
        </row>
        <row r="201">
          <cell r="B201">
            <v>41486</v>
          </cell>
          <cell r="D201" t="str">
            <v>D-2</v>
          </cell>
          <cell r="E201" t="str">
            <v xml:space="preserve">CNT  </v>
          </cell>
          <cell r="F201" t="str">
            <v>COMPRAS DEL MES</v>
          </cell>
          <cell r="I201">
            <v>84725</v>
          </cell>
          <cell r="J201">
            <v>245200</v>
          </cell>
          <cell r="K201" t="str">
            <v>2110-PSF9  PRODUCTOS SELECTOS FIESTA SA DE CV</v>
          </cell>
        </row>
        <row r="202">
          <cell r="B202">
            <v>41486</v>
          </cell>
          <cell r="D202" t="str">
            <v>D-2</v>
          </cell>
          <cell r="E202" t="str">
            <v xml:space="preserve">CNT  </v>
          </cell>
          <cell r="F202" t="str">
            <v>COMPRAS DEL MES</v>
          </cell>
          <cell r="I202">
            <v>135600</v>
          </cell>
          <cell r="J202">
            <v>109600</v>
          </cell>
          <cell r="K202" t="str">
            <v>2110-PSF9  PRODUCTOS SELECTOS FIESTA SA DE CV</v>
          </cell>
        </row>
        <row r="203">
          <cell r="B203">
            <v>41486</v>
          </cell>
          <cell r="D203" t="str">
            <v>D-2</v>
          </cell>
          <cell r="E203" t="str">
            <v xml:space="preserve">CNT  </v>
          </cell>
          <cell r="F203" t="str">
            <v>COMPRAS DEL MES</v>
          </cell>
          <cell r="I203">
            <v>109600</v>
          </cell>
          <cell r="J203">
            <v>0</v>
          </cell>
          <cell r="K203" t="str">
            <v>2110-PSF9  PRODUCTOS SELECTOS FIESTA SA DE CV</v>
          </cell>
        </row>
        <row r="204">
          <cell r="B204" t="str">
            <v>2110-PSF9</v>
          </cell>
          <cell r="G204">
            <v>488325</v>
          </cell>
          <cell r="I204">
            <v>488325</v>
          </cell>
          <cell r="J204">
            <v>0</v>
          </cell>
          <cell r="K204" t="str">
            <v>2110-PSF9  PRODUCTOS SELECTOS FIESTA SA DE CV</v>
          </cell>
        </row>
        <row r="205">
          <cell r="B205" t="str">
            <v>2110-RAMJ  RAMIREZ MATAR JUAN JOSE</v>
          </cell>
          <cell r="I205" t="str">
            <v>Sdo. Inicial:</v>
          </cell>
          <cell r="J205">
            <v>0</v>
          </cell>
          <cell r="K205" t="str">
            <v>2110-RAMJ  RAMIREZ MATAR JUAN JOSE</v>
          </cell>
        </row>
        <row r="206">
          <cell r="B206">
            <v>41492</v>
          </cell>
          <cell r="D206" t="str">
            <v>E-9</v>
          </cell>
          <cell r="E206" t="str">
            <v>BAN CH 3582</v>
          </cell>
          <cell r="F206" t="str">
            <v>PAGO PROVEEDORES F-1141 JUAN JOSE RAMIREZ MATAR</v>
          </cell>
          <cell r="G206">
            <v>96925</v>
          </cell>
          <cell r="J206">
            <v>96925</v>
          </cell>
          <cell r="K206" t="str">
            <v>2110-RAMJ  RAMIREZ MATAR JUAN JOSE</v>
          </cell>
        </row>
        <row r="207">
          <cell r="B207">
            <v>41500</v>
          </cell>
          <cell r="D207" t="str">
            <v>E-19</v>
          </cell>
          <cell r="E207" t="str">
            <v>BAN CH 3593</v>
          </cell>
          <cell r="F207" t="str">
            <v>PAGO PROVEEDORES  JUAN JOSE RAMIREZ MATAR</v>
          </cell>
          <cell r="G207">
            <v>85840</v>
          </cell>
          <cell r="J207">
            <v>182765</v>
          </cell>
          <cell r="K207" t="str">
            <v>2110-RAMJ  RAMIREZ MATAR JUAN JOSE</v>
          </cell>
        </row>
        <row r="208">
          <cell r="B208">
            <v>41500</v>
          </cell>
          <cell r="D208" t="str">
            <v>E-28</v>
          </cell>
          <cell r="E208" t="str">
            <v>BAN CH 3604</v>
          </cell>
          <cell r="F208" t="str">
            <v>PAGO PROVEEDORES  F-1164 JUAN JOSE RAMIREZ MATAR</v>
          </cell>
          <cell r="G208">
            <v>29300</v>
          </cell>
          <cell r="J208">
            <v>212065</v>
          </cell>
          <cell r="K208" t="str">
            <v>2110-RAMJ  RAMIREZ MATAR JUAN JOSE</v>
          </cell>
        </row>
        <row r="209">
          <cell r="B209">
            <v>41505</v>
          </cell>
          <cell r="D209" t="str">
            <v>E-29</v>
          </cell>
          <cell r="E209" t="str">
            <v>BAN CH 3606</v>
          </cell>
          <cell r="F209" t="str">
            <v>PAGO PROVEEDORES F-1170 JUAN JOSE RAMIREZ MATAR</v>
          </cell>
          <cell r="G209">
            <v>111790</v>
          </cell>
          <cell r="J209">
            <v>323855</v>
          </cell>
          <cell r="K209" t="str">
            <v>2110-RAMJ  RAMIREZ MATAR JUAN JOSE</v>
          </cell>
        </row>
        <row r="210">
          <cell r="B210">
            <v>41505</v>
          </cell>
          <cell r="D210" t="str">
            <v>E-30</v>
          </cell>
          <cell r="E210" t="str">
            <v>BAN CH 3605</v>
          </cell>
          <cell r="F210" t="str">
            <v>PAGO PROVEEDORES F-1170 JUAN JOSE RAMIREZ MATAR</v>
          </cell>
          <cell r="G210">
            <v>30000</v>
          </cell>
          <cell r="J210">
            <v>353855</v>
          </cell>
          <cell r="K210" t="str">
            <v>2110-RAMJ  RAMIREZ MATAR JUAN JOSE</v>
          </cell>
        </row>
        <row r="211">
          <cell r="B211">
            <v>41513</v>
          </cell>
          <cell r="D211" t="str">
            <v>E-49</v>
          </cell>
          <cell r="E211" t="str">
            <v>BAN CH 3626</v>
          </cell>
          <cell r="F211" t="str">
            <v>PAGO PROVEEDORES JUAN JOSE RAMIREZ MATAR</v>
          </cell>
          <cell r="G211">
            <v>30000</v>
          </cell>
          <cell r="J211">
            <v>383855</v>
          </cell>
          <cell r="K211" t="str">
            <v>2110-RAMJ  RAMIREZ MATAR JUAN JOSE</v>
          </cell>
        </row>
        <row r="212">
          <cell r="B212">
            <v>41514</v>
          </cell>
          <cell r="D212" t="str">
            <v>E-51</v>
          </cell>
          <cell r="E212" t="str">
            <v>BAN CH 3628</v>
          </cell>
          <cell r="F212" t="str">
            <v>PAGO PROVEEDORES F-1187 JUAN JOSE RAMIREZ MATAR</v>
          </cell>
          <cell r="G212">
            <v>10985</v>
          </cell>
          <cell r="J212">
            <v>394840</v>
          </cell>
          <cell r="K212" t="str">
            <v>2110-RAMJ  RAMIREZ MATAR JUAN JOSE</v>
          </cell>
        </row>
        <row r="213">
          <cell r="B213">
            <v>41517</v>
          </cell>
          <cell r="D213" t="str">
            <v>D-3</v>
          </cell>
          <cell r="E213" t="str">
            <v xml:space="preserve">CNT  </v>
          </cell>
          <cell r="F213" t="str">
            <v>COMPRAS DEL MES</v>
          </cell>
          <cell r="I213">
            <v>394840</v>
          </cell>
          <cell r="J213">
            <v>0</v>
          </cell>
          <cell r="K213" t="str">
            <v>2110-RAMJ  RAMIREZ MATAR JUAN JOSE</v>
          </cell>
        </row>
        <row r="214">
          <cell r="B214">
            <v>41519</v>
          </cell>
          <cell r="D214" t="str">
            <v>E-3</v>
          </cell>
          <cell r="E214" t="str">
            <v>BAN CH 3640</v>
          </cell>
          <cell r="F214" t="str">
            <v>PAGO PROVEEDORES JUAN JOSE RAMIREZ MATAR</v>
          </cell>
          <cell r="G214">
            <v>100000</v>
          </cell>
          <cell r="J214">
            <v>100000</v>
          </cell>
          <cell r="K214" t="str">
            <v>2110-RAMJ  RAMIREZ MATAR JUAN JOSE</v>
          </cell>
        </row>
        <row r="215">
          <cell r="B215">
            <v>41519</v>
          </cell>
          <cell r="D215" t="str">
            <v>E-4</v>
          </cell>
          <cell r="E215" t="str">
            <v>BAN CH 3641</v>
          </cell>
          <cell r="F215" t="str">
            <v>PAGO PROVEEDORES JUAN JOSE RAMIREZ MATAR</v>
          </cell>
          <cell r="G215">
            <v>43920</v>
          </cell>
          <cell r="J215">
            <v>143920</v>
          </cell>
          <cell r="K215" t="str">
            <v>2110-RAMJ  RAMIREZ MATAR JUAN JOSE</v>
          </cell>
        </row>
        <row r="216">
          <cell r="B216">
            <v>41528</v>
          </cell>
          <cell r="D216" t="str">
            <v>E-11</v>
          </cell>
          <cell r="E216" t="str">
            <v>BAN CH 3649</v>
          </cell>
          <cell r="F216" t="str">
            <v>F-1211 JUAN JOSE RAMIREZ MATAR</v>
          </cell>
          <cell r="G216">
            <v>55705</v>
          </cell>
          <cell r="J216">
            <v>199625</v>
          </cell>
          <cell r="K216" t="str">
            <v>2110-RAMJ  RAMIREZ MATAR JUAN JOSE</v>
          </cell>
        </row>
        <row r="217">
          <cell r="B217">
            <v>41535</v>
          </cell>
          <cell r="D217" t="str">
            <v>E-21</v>
          </cell>
          <cell r="E217" t="str">
            <v>BAN CH 3659</v>
          </cell>
          <cell r="F217" t="str">
            <v>F-1222 JUAN JOSE RAMIREZ MATAR</v>
          </cell>
          <cell r="G217">
            <v>79685</v>
          </cell>
          <cell r="J217">
            <v>279310</v>
          </cell>
          <cell r="K217" t="str">
            <v>2110-RAMJ  RAMIREZ MATAR JUAN JOSE</v>
          </cell>
        </row>
        <row r="218">
          <cell r="B218">
            <v>41544</v>
          </cell>
          <cell r="D218" t="str">
            <v>E-36</v>
          </cell>
          <cell r="E218" t="str">
            <v>BAN CH 3674</v>
          </cell>
          <cell r="F218" t="str">
            <v>F-1241 JUAN JOSE RAMIREZ MATAR</v>
          </cell>
          <cell r="G218">
            <v>39850</v>
          </cell>
          <cell r="J218">
            <v>319160</v>
          </cell>
          <cell r="K218" t="str">
            <v>2110-RAMJ  RAMIREZ MATAR JUAN JOSE</v>
          </cell>
        </row>
        <row r="219">
          <cell r="B219">
            <v>41547</v>
          </cell>
          <cell r="D219" t="str">
            <v>D-3</v>
          </cell>
          <cell r="E219" t="str">
            <v xml:space="preserve">CNT  </v>
          </cell>
          <cell r="F219" t="str">
            <v>COMPRAS DEL MES</v>
          </cell>
          <cell r="I219">
            <v>39850</v>
          </cell>
          <cell r="J219">
            <v>279310</v>
          </cell>
          <cell r="K219" t="str">
            <v>2110-RAMJ  RAMIREZ MATAR JUAN JOSE</v>
          </cell>
        </row>
        <row r="220">
          <cell r="B220">
            <v>41547</v>
          </cell>
          <cell r="D220" t="str">
            <v>D-3</v>
          </cell>
          <cell r="E220" t="str">
            <v xml:space="preserve">CNT  </v>
          </cell>
          <cell r="F220" t="str">
            <v>COMPRAS DEL MES</v>
          </cell>
          <cell r="I220">
            <v>143920</v>
          </cell>
          <cell r="J220">
            <v>135390</v>
          </cell>
          <cell r="K220" t="str">
            <v>2110-RAMJ  RAMIREZ MATAR JUAN JOSE</v>
          </cell>
        </row>
        <row r="221">
          <cell r="B221">
            <v>41547</v>
          </cell>
          <cell r="D221" t="str">
            <v>D-3</v>
          </cell>
          <cell r="E221" t="str">
            <v xml:space="preserve">CNT  </v>
          </cell>
          <cell r="F221" t="str">
            <v>COMPRAS DEL MES</v>
          </cell>
          <cell r="I221">
            <v>79685</v>
          </cell>
          <cell r="J221">
            <v>55705</v>
          </cell>
          <cell r="K221" t="str">
            <v>2110-RAMJ  RAMIREZ MATAR JUAN JOSE</v>
          </cell>
        </row>
        <row r="222">
          <cell r="B222">
            <v>41547</v>
          </cell>
          <cell r="D222" t="str">
            <v>D-3</v>
          </cell>
          <cell r="E222" t="str">
            <v xml:space="preserve">CNT  </v>
          </cell>
          <cell r="F222" t="str">
            <v>COMPRAS DEL MES</v>
          </cell>
          <cell r="I222">
            <v>55705</v>
          </cell>
          <cell r="J222">
            <v>0</v>
          </cell>
          <cell r="K222" t="str">
            <v>2110-RAMJ  RAMIREZ MATAR JUAN JOSE</v>
          </cell>
        </row>
        <row r="223">
          <cell r="B223" t="str">
            <v>2110-RAMJ</v>
          </cell>
          <cell r="G223">
            <v>714000</v>
          </cell>
          <cell r="I223">
            <v>714000</v>
          </cell>
          <cell r="J223">
            <v>0</v>
          </cell>
          <cell r="K223" t="str">
            <v>2110-RAMJ  RAMIREZ MATAR JUAN JOSE</v>
          </cell>
        </row>
        <row r="224">
          <cell r="B224" t="str">
            <v>2110</v>
          </cell>
          <cell r="G224">
            <v>10365399.23</v>
          </cell>
          <cell r="I224">
            <v>10375249.23</v>
          </cell>
          <cell r="J224">
            <v>-9850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Presentacion"/>
      <sheetName val="Cotiza"/>
      <sheetName val="x Cliente"/>
      <sheetName val="Resumen"/>
      <sheetName val="SIN X CAT"/>
      <sheetName val="SIN SPOOLER"/>
      <sheetName val="PARQUE"/>
      <sheetName val="%Sin"/>
      <sheetName val="Resumen Siniestralidad"/>
      <sheetName val="Bit"/>
      <sheetName val="Textos"/>
      <sheetName val="Desc. x Nomina"/>
      <sheetName val="Proyecc"/>
      <sheetName val="codigos"/>
      <sheetName val="TABLAS"/>
      <sheetName val="cp_unicos"/>
      <sheetName val="Valuacion Encontrack"/>
      <sheetName val="mmarca"/>
      <sheetName val="VALORES"/>
      <sheetName val="SUBSIDIOS"/>
      <sheetName val="Encontrack"/>
      <sheetName val="Hoja5"/>
    </sheetNames>
    <sheetDataSet>
      <sheetData sheetId="0"/>
      <sheetData sheetId="1"/>
      <sheetData sheetId="2">
        <row r="1129">
          <cell r="CL1129" t="str">
            <v>EXCLUIDO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io"/>
      <sheetName val="P&amp;L "/>
      <sheetName val="P&amp;L Unid"/>
      <sheetName val="Graf P&amp;L Unid"/>
      <sheetName val="Prod BM"/>
      <sheetName val="CU BM"/>
      <sheetName val="Tablero"/>
      <sheetName val="Adm detallado"/>
      <sheetName val="Expl. MM"/>
      <sheetName val="Adm detallado (2)"/>
      <sheetName val="Cia Ares"/>
      <sheetName val="Adm Ares"/>
      <sheetName val="Pallancata"/>
      <sheetName val="Sta Cruz"/>
      <sheetName val="Moris"/>
      <sheetName val="Change Revenue "/>
      <sheetName val="Revenue"/>
      <sheetName val="Revenue Cont"/>
      <sheetName val="AdmExp"/>
      <sheetName val="Adm Corp Peru"/>
      <sheetName val="Adm Peru"/>
      <sheetName val="Adm Mori"/>
      <sheetName val="Adm MSC"/>
      <sheetName val="Adm Serco"/>
      <sheetName val="Adm UK"/>
      <sheetName val="Adm Mhs"/>
      <sheetName val="Cotiz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4">
          <cell r="Z34">
            <v>645.29166666666663</v>
          </cell>
          <cell r="AA34">
            <v>767.71</v>
          </cell>
        </row>
        <row r="35">
          <cell r="Z35">
            <v>11.49952380952381</v>
          </cell>
          <cell r="AA35">
            <v>13.96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. CTES"/>
      <sheetName val="CAP. PROVEE"/>
      <sheetName val="CLIENTES"/>
      <sheetName val="PROVEEDORES"/>
      <sheetName val="Cotiza"/>
      <sheetName val="cp_unicos"/>
    </sheetNames>
    <sheetDataSet>
      <sheetData sheetId="0"/>
      <sheetData sheetId="1"/>
      <sheetData sheetId="2">
        <row r="1">
          <cell r="A1" t="str">
            <v>CLAVE</v>
          </cell>
          <cell r="B1" t="str">
            <v>NOMBRE</v>
          </cell>
          <cell r="C1" t="str">
            <v>DIRECCION</v>
          </cell>
          <cell r="D1" t="str">
            <v>C.P.</v>
          </cell>
          <cell r="E1" t="str">
            <v>RFC</v>
          </cell>
        </row>
        <row r="2">
          <cell r="A2">
            <v>1</v>
          </cell>
          <cell r="B2" t="str">
            <v>TRILLENIUM, S.A. DE C.V.</v>
          </cell>
          <cell r="C2" t="str">
            <v>AVE. CALIFORNIA No. 5101-306</v>
          </cell>
          <cell r="E2" t="str">
            <v>TRI-920805-QA0</v>
          </cell>
        </row>
        <row r="3">
          <cell r="A3">
            <v>2</v>
          </cell>
          <cell r="B3" t="str">
            <v>INSTITUTO DE LA VIVIENDA DEL EDO. DE CHIH.</v>
          </cell>
          <cell r="C3" t="str">
            <v>V.CARRANZA No. 803 5to. PISO</v>
          </cell>
          <cell r="D3">
            <v>31000</v>
          </cell>
          <cell r="E3" t="str">
            <v>IVE-870809-3U2</v>
          </cell>
        </row>
        <row r="4">
          <cell r="A4">
            <v>3</v>
          </cell>
          <cell r="B4" t="str">
            <v>RADIOMOVIL DIPSA, S.A. DE C.V.</v>
          </cell>
          <cell r="C4" t="str">
            <v>LAT. PERIF. DE LA JUVENTUD 3204</v>
          </cell>
          <cell r="E4" t="str">
            <v>RDI-841003-QJ4</v>
          </cell>
        </row>
        <row r="5">
          <cell r="A5">
            <v>4</v>
          </cell>
          <cell r="B5" t="str">
            <v>SOPORI CONSTRUCCIONES S.A DE C.V.</v>
          </cell>
          <cell r="C5" t="str">
            <v>C. 20 No. 1903  VILLA JUAREZ</v>
          </cell>
          <cell r="D5">
            <v>31090</v>
          </cell>
          <cell r="E5" t="str">
            <v>SCO-901220-2M4</v>
          </cell>
        </row>
        <row r="6">
          <cell r="A6">
            <v>5</v>
          </cell>
          <cell r="B6" t="str">
            <v>FIDEICOMISO PLAZA DEL SOL  No. 145122</v>
          </cell>
          <cell r="C6" t="str">
            <v>AVE. DEZA Y ULLOA 3925  COL. SAN FELIPE</v>
          </cell>
          <cell r="E6" t="str">
            <v>PSO-991019-513</v>
          </cell>
        </row>
        <row r="7">
          <cell r="A7">
            <v>6</v>
          </cell>
          <cell r="B7" t="str">
            <v>MUNICIPIO DE CHIH.</v>
          </cell>
          <cell r="C7" t="str">
            <v>AVE. INDEPENDENCIA Y VICTORIA</v>
          </cell>
          <cell r="E7" t="str">
            <v>MCI-651010-V22</v>
          </cell>
        </row>
        <row r="8">
          <cell r="A8">
            <v>7</v>
          </cell>
          <cell r="B8" t="str">
            <v xml:space="preserve">BUFETE CONSTRUCTOR PAR, S.A. DE C.V. </v>
          </cell>
          <cell r="C8" t="str">
            <v>C. SABINO No. 710  COL. GRANJAS</v>
          </cell>
          <cell r="E8" t="str">
            <v>BCP-830829-BV6</v>
          </cell>
        </row>
        <row r="9">
          <cell r="A9">
            <v>8</v>
          </cell>
          <cell r="B9" t="str">
            <v>INMOBILIARIA LOS AZULEJOS</v>
          </cell>
          <cell r="C9" t="str">
            <v>AUTOPISTA TORREON SAN PEDRO KM. 9.5</v>
          </cell>
          <cell r="E9" t="str">
            <v>LAT-991202-6DO</v>
          </cell>
        </row>
        <row r="97">
          <cell r="A97">
            <v>96</v>
          </cell>
          <cell r="B97" t="str">
            <v>WOLMAR, S.A. DE C.V.</v>
          </cell>
          <cell r="C97" t="str">
            <v>TRASVIÑA Y RETES No. 6103  COL. PANAMERICANA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ZDIC15"/>
      <sheetName val="BALANZAOCT16"/>
      <sheetName val="HT-1"/>
      <sheetName val="EF - ESF"/>
      <sheetName val="ER"/>
      <sheetName val="Pl5"/>
    </sheetNames>
    <sheetDataSet>
      <sheetData sheetId="0"/>
      <sheetData sheetId="1"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</row>
        <row r="6">
          <cell r="A6" t="str">
            <v>Cuenta</v>
          </cell>
          <cell r="B6" t="str">
            <v>Descripción</v>
          </cell>
          <cell r="C6" t="str">
            <v>Saldo Inicial</v>
          </cell>
          <cell r="D6" t="str">
            <v>Movimientos del Mes</v>
          </cell>
          <cell r="F6" t="str">
            <v>Saldo Final</v>
          </cell>
        </row>
        <row r="7">
          <cell r="D7" t="str">
            <v>Cargos</v>
          </cell>
          <cell r="E7" t="str">
            <v>Abonos</v>
          </cell>
        </row>
        <row r="9">
          <cell r="A9" t="str">
            <v>1101</v>
          </cell>
          <cell r="B9" t="str">
            <v>CAJA</v>
          </cell>
          <cell r="C9">
            <v>1046915.17</v>
          </cell>
          <cell r="D9">
            <v>536070.93000000005</v>
          </cell>
          <cell r="E9">
            <v>-559604.62</v>
          </cell>
          <cell r="F9">
            <v>1023381.48</v>
          </cell>
          <cell r="G9">
            <v>4</v>
          </cell>
          <cell r="I9" t="str">
            <v>OK</v>
          </cell>
        </row>
        <row r="10">
          <cell r="A10" t="str">
            <v>1101-1</v>
          </cell>
          <cell r="B10" t="str">
            <v>EFECTIVO</v>
          </cell>
          <cell r="C10">
            <v>1046915.17</v>
          </cell>
          <cell r="D10">
            <v>536070.93000000005</v>
          </cell>
          <cell r="E10">
            <v>-559604.62</v>
          </cell>
          <cell r="F10">
            <v>1023381.48</v>
          </cell>
          <cell r="G10">
            <v>6</v>
          </cell>
        </row>
        <row r="11">
          <cell r="A11" t="str">
            <v>1101-1-01</v>
          </cell>
          <cell r="B11" t="str">
            <v>BILLETES</v>
          </cell>
          <cell r="C11">
            <v>322377.28000000003</v>
          </cell>
          <cell r="D11">
            <v>150221.87</v>
          </cell>
          <cell r="E11">
            <v>-150221.87</v>
          </cell>
          <cell r="F11">
            <v>322377.28000000003</v>
          </cell>
          <cell r="G11">
            <v>9</v>
          </cell>
        </row>
        <row r="12">
          <cell r="A12" t="str">
            <v>1101-1-01-001</v>
          </cell>
          <cell r="B12" t="str">
            <v>CAJA (DEPOSITOS EN FIRME EFECTIVO)</v>
          </cell>
          <cell r="C12">
            <v>0</v>
          </cell>
          <cell r="D12">
            <v>150221.87</v>
          </cell>
          <cell r="E12">
            <v>-150221.87</v>
          </cell>
          <cell r="F12">
            <v>0</v>
          </cell>
          <cell r="G12">
            <v>13</v>
          </cell>
        </row>
        <row r="13">
          <cell r="A13" t="str">
            <v>1101-1-01-002</v>
          </cell>
          <cell r="B13" t="str">
            <v>CAJA (DEPOSITOS EN TRANSITO EFECTIVO)</v>
          </cell>
          <cell r="C13">
            <v>322377.28000000003</v>
          </cell>
          <cell r="D13">
            <v>0</v>
          </cell>
          <cell r="E13">
            <v>0</v>
          </cell>
          <cell r="F13">
            <v>322377.28000000003</v>
          </cell>
          <cell r="G13">
            <v>13</v>
          </cell>
        </row>
        <row r="14">
          <cell r="A14" t="str">
            <v>1101-1-02</v>
          </cell>
          <cell r="B14" t="str">
            <v>CAJA CHICA</v>
          </cell>
          <cell r="C14">
            <v>724537.89</v>
          </cell>
          <cell r="D14">
            <v>385849.06</v>
          </cell>
          <cell r="E14">
            <v>-409382.75</v>
          </cell>
          <cell r="F14">
            <v>701004.2</v>
          </cell>
          <cell r="G14">
            <v>9</v>
          </cell>
        </row>
        <row r="15">
          <cell r="A15" t="str">
            <v>1101-1-02-002</v>
          </cell>
          <cell r="B15" t="str">
            <v>CAJA CHICA-VALLEJO</v>
          </cell>
          <cell r="C15">
            <v>15000</v>
          </cell>
          <cell r="D15">
            <v>12139</v>
          </cell>
          <cell r="E15">
            <v>-12139</v>
          </cell>
          <cell r="F15">
            <v>15000</v>
          </cell>
          <cell r="G15">
            <v>13</v>
          </cell>
        </row>
        <row r="16">
          <cell r="A16" t="str">
            <v>1101-1-02-003</v>
          </cell>
          <cell r="B16" t="str">
            <v>CAJA CHICA-ECATEPEC</v>
          </cell>
          <cell r="C16">
            <v>2000</v>
          </cell>
          <cell r="D16">
            <v>0</v>
          </cell>
          <cell r="E16">
            <v>0</v>
          </cell>
          <cell r="F16">
            <v>2000</v>
          </cell>
          <cell r="G16">
            <v>13</v>
          </cell>
        </row>
        <row r="17">
          <cell r="A17" t="str">
            <v>1101-1-02-004</v>
          </cell>
          <cell r="B17" t="str">
            <v>CAJA CHICA-PORTALES</v>
          </cell>
          <cell r="C17">
            <v>15000.01</v>
          </cell>
          <cell r="D17">
            <v>0</v>
          </cell>
          <cell r="E17">
            <v>-12605.9</v>
          </cell>
          <cell r="F17">
            <v>2394.11</v>
          </cell>
          <cell r="G17">
            <v>13</v>
          </cell>
        </row>
        <row r="18">
          <cell r="A18" t="str">
            <v>1101-1-02-005</v>
          </cell>
          <cell r="B18" t="str">
            <v>CAJA CHICA-TACUBAYA</v>
          </cell>
          <cell r="C18">
            <v>15000</v>
          </cell>
          <cell r="D18">
            <v>10827.69</v>
          </cell>
          <cell r="E18">
            <v>-10827.69</v>
          </cell>
          <cell r="F18">
            <v>15000</v>
          </cell>
          <cell r="G18">
            <v>13</v>
          </cell>
        </row>
        <row r="19">
          <cell r="A19" t="str">
            <v>1101-1-02-006</v>
          </cell>
          <cell r="B19" t="str">
            <v>CAJA CHICA-ZARAGOZA</v>
          </cell>
          <cell r="C19">
            <v>1578</v>
          </cell>
          <cell r="D19">
            <v>13422</v>
          </cell>
          <cell r="E19">
            <v>-14955.5</v>
          </cell>
          <cell r="F19">
            <v>44.5</v>
          </cell>
          <cell r="G19">
            <v>13</v>
          </cell>
        </row>
        <row r="20">
          <cell r="A20" t="str">
            <v>1101-1-02-007</v>
          </cell>
          <cell r="B20" t="str">
            <v>CAJA CHICA-CHALCO</v>
          </cell>
          <cell r="C20">
            <v>2000</v>
          </cell>
          <cell r="D20">
            <v>0</v>
          </cell>
          <cell r="E20">
            <v>0</v>
          </cell>
          <cell r="F20">
            <v>2000</v>
          </cell>
          <cell r="G20">
            <v>13</v>
          </cell>
        </row>
        <row r="21">
          <cell r="A21" t="str">
            <v>1101-1-02-008</v>
          </cell>
          <cell r="B21" t="str">
            <v>CAJA CHICA-TLALNEPANTLA</v>
          </cell>
          <cell r="C21">
            <v>15000</v>
          </cell>
          <cell r="D21">
            <v>13183</v>
          </cell>
          <cell r="E21">
            <v>-26990.720000000001</v>
          </cell>
          <cell r="F21">
            <v>1192.28</v>
          </cell>
          <cell r="G21">
            <v>13</v>
          </cell>
        </row>
        <row r="22">
          <cell r="A22" t="str">
            <v>1101-1-02-009</v>
          </cell>
          <cell r="B22" t="str">
            <v>CAJA CHICA-CONGRESO DEL TRABAJO</v>
          </cell>
          <cell r="C22">
            <v>5000</v>
          </cell>
          <cell r="D22">
            <v>4478</v>
          </cell>
          <cell r="E22">
            <v>-4478</v>
          </cell>
          <cell r="F22">
            <v>5000</v>
          </cell>
          <cell r="G22">
            <v>13</v>
          </cell>
        </row>
        <row r="23">
          <cell r="A23" t="str">
            <v>1101-1-02-010</v>
          </cell>
          <cell r="B23" t="str">
            <v>CAJA CHICA-DURANGO</v>
          </cell>
          <cell r="C23">
            <v>7883.8</v>
          </cell>
          <cell r="D23">
            <v>2116.1999999999998</v>
          </cell>
          <cell r="E23">
            <v>0</v>
          </cell>
          <cell r="F23">
            <v>10000</v>
          </cell>
          <cell r="G23">
            <v>13</v>
          </cell>
        </row>
        <row r="24">
          <cell r="A24" t="str">
            <v>1101-1-02-011</v>
          </cell>
          <cell r="B24" t="str">
            <v>CAJA CHICA-CHIHUAHUA</v>
          </cell>
          <cell r="C24">
            <v>13000</v>
          </cell>
          <cell r="D24">
            <v>522</v>
          </cell>
          <cell r="E24">
            <v>-9886.91</v>
          </cell>
          <cell r="F24">
            <v>3635.09</v>
          </cell>
          <cell r="G24">
            <v>13</v>
          </cell>
        </row>
        <row r="25">
          <cell r="A25" t="str">
            <v>1101-1-02-012</v>
          </cell>
          <cell r="B25" t="str">
            <v>CAJA CHICA-MEXICALI</v>
          </cell>
          <cell r="C25">
            <v>10000</v>
          </cell>
          <cell r="D25">
            <v>0</v>
          </cell>
          <cell r="E25">
            <v>0</v>
          </cell>
          <cell r="F25">
            <v>10000</v>
          </cell>
          <cell r="G25">
            <v>13</v>
          </cell>
        </row>
        <row r="26">
          <cell r="A26" t="str">
            <v>1101-1-02-013</v>
          </cell>
          <cell r="B26" t="str">
            <v>CAJA CHICA-ACAPULCO</v>
          </cell>
          <cell r="C26">
            <v>5000</v>
          </cell>
          <cell r="D26">
            <v>0</v>
          </cell>
          <cell r="E26">
            <v>0</v>
          </cell>
          <cell r="F26">
            <v>5000</v>
          </cell>
          <cell r="G26">
            <v>13</v>
          </cell>
        </row>
        <row r="27">
          <cell r="A27" t="str">
            <v>1101-1-02-014</v>
          </cell>
          <cell r="B27" t="str">
            <v>CAJA CHICA-MORELIA</v>
          </cell>
          <cell r="C27">
            <v>20000</v>
          </cell>
          <cell r="D27">
            <v>7283</v>
          </cell>
          <cell r="E27">
            <v>-7283</v>
          </cell>
          <cell r="F27">
            <v>20000</v>
          </cell>
          <cell r="G27">
            <v>13</v>
          </cell>
        </row>
        <row r="28">
          <cell r="A28" t="str">
            <v>1101-1-02-015</v>
          </cell>
          <cell r="B28" t="str">
            <v>CAJA CHICA-ZAMORA</v>
          </cell>
          <cell r="C28">
            <v>3390.97</v>
          </cell>
          <cell r="D28">
            <v>1609.03</v>
          </cell>
          <cell r="E28">
            <v>0</v>
          </cell>
          <cell r="F28">
            <v>5000</v>
          </cell>
          <cell r="G28">
            <v>13</v>
          </cell>
        </row>
        <row r="29">
          <cell r="A29" t="str">
            <v>1101-1-02-016</v>
          </cell>
          <cell r="B29" t="str">
            <v>CAJA CHICA-GUADALAJARA</v>
          </cell>
          <cell r="C29">
            <v>13000</v>
          </cell>
          <cell r="D29">
            <v>5400</v>
          </cell>
          <cell r="E29">
            <v>-5400</v>
          </cell>
          <cell r="F29">
            <v>13000</v>
          </cell>
          <cell r="G29">
            <v>13</v>
          </cell>
        </row>
        <row r="30">
          <cell r="A30" t="str">
            <v>1101-1-02-017</v>
          </cell>
          <cell r="B30" t="str">
            <v>CAJA CHICA-HERMOSILLO</v>
          </cell>
          <cell r="C30">
            <v>13000</v>
          </cell>
          <cell r="D30">
            <v>6887.69</v>
          </cell>
          <cell r="E30">
            <v>-6887.69</v>
          </cell>
          <cell r="F30">
            <v>13000</v>
          </cell>
          <cell r="G30">
            <v>13</v>
          </cell>
        </row>
        <row r="31">
          <cell r="A31" t="str">
            <v>1101-1-02-018</v>
          </cell>
          <cell r="B31" t="str">
            <v>CAJA CHICA-LEON</v>
          </cell>
          <cell r="C31">
            <v>23.76</v>
          </cell>
          <cell r="D31">
            <v>25964.34</v>
          </cell>
          <cell r="E31">
            <v>-12988.1</v>
          </cell>
          <cell r="F31">
            <v>13000</v>
          </cell>
          <cell r="G31">
            <v>13</v>
          </cell>
        </row>
        <row r="32">
          <cell r="A32" t="str">
            <v>1101-1-02-019</v>
          </cell>
          <cell r="B32" t="str">
            <v>CAJA CHICA-MAZATLAN</v>
          </cell>
          <cell r="C32">
            <v>14388.72</v>
          </cell>
          <cell r="D32">
            <v>0</v>
          </cell>
          <cell r="E32">
            <v>0</v>
          </cell>
          <cell r="F32">
            <v>14388.72</v>
          </cell>
          <cell r="G32">
            <v>13</v>
          </cell>
        </row>
        <row r="33">
          <cell r="A33" t="str">
            <v>1101-1-02-020</v>
          </cell>
          <cell r="B33" t="str">
            <v>CAJA CHICA-MÉRIDA</v>
          </cell>
          <cell r="C33">
            <v>11399.71</v>
          </cell>
          <cell r="D33">
            <v>11216.02</v>
          </cell>
          <cell r="E33">
            <v>-11216.02</v>
          </cell>
          <cell r="F33">
            <v>11399.71</v>
          </cell>
          <cell r="G33">
            <v>13</v>
          </cell>
        </row>
        <row r="34">
          <cell r="A34" t="str">
            <v>1101-1-02-021</v>
          </cell>
          <cell r="B34" t="str">
            <v>CAJA CHICA-TLAXCALA</v>
          </cell>
          <cell r="C34">
            <v>5384.05</v>
          </cell>
          <cell r="D34">
            <v>2110.4499999999998</v>
          </cell>
          <cell r="E34">
            <v>-2110.4499999999998</v>
          </cell>
          <cell r="F34">
            <v>5384.05</v>
          </cell>
          <cell r="G34">
            <v>13</v>
          </cell>
        </row>
        <row r="35">
          <cell r="A35" t="str">
            <v>1101-1-02-022</v>
          </cell>
          <cell r="B35" t="str">
            <v>CAJA CHICA-CD. JUÁREZ</v>
          </cell>
          <cell r="C35">
            <v>5000</v>
          </cell>
          <cell r="D35">
            <v>2995.16</v>
          </cell>
          <cell r="E35">
            <v>-2995.16</v>
          </cell>
          <cell r="F35">
            <v>5000</v>
          </cell>
          <cell r="G35">
            <v>13</v>
          </cell>
        </row>
        <row r="36">
          <cell r="A36" t="str">
            <v>1101-1-02-023</v>
          </cell>
          <cell r="B36" t="str">
            <v>CAJA CHICA-MONTERREY</v>
          </cell>
          <cell r="C36">
            <v>13000</v>
          </cell>
          <cell r="D36">
            <v>13000</v>
          </cell>
          <cell r="E36">
            <v>-13000</v>
          </cell>
          <cell r="F36">
            <v>13000</v>
          </cell>
          <cell r="G36">
            <v>13</v>
          </cell>
        </row>
        <row r="37">
          <cell r="A37" t="str">
            <v>1101-1-02-024</v>
          </cell>
          <cell r="B37" t="str">
            <v>CAJA CHICA-PUEBLA</v>
          </cell>
          <cell r="C37">
            <v>13000</v>
          </cell>
          <cell r="D37">
            <v>0</v>
          </cell>
          <cell r="E37">
            <v>-8498.2999999999993</v>
          </cell>
          <cell r="F37">
            <v>4501.7</v>
          </cell>
          <cell r="G37">
            <v>13</v>
          </cell>
        </row>
        <row r="38">
          <cell r="A38" t="str">
            <v>1101-1-02-025</v>
          </cell>
          <cell r="B38" t="str">
            <v>CAJA CHICA-CUERNAVACA</v>
          </cell>
          <cell r="C38">
            <v>10000</v>
          </cell>
          <cell r="D38">
            <v>0</v>
          </cell>
          <cell r="E38">
            <v>0</v>
          </cell>
          <cell r="F38">
            <v>10000</v>
          </cell>
          <cell r="G38">
            <v>13</v>
          </cell>
        </row>
        <row r="39">
          <cell r="A39" t="str">
            <v>1101-1-02-026</v>
          </cell>
          <cell r="B39" t="str">
            <v>CAJA CHICA-QUERÉTARO</v>
          </cell>
          <cell r="C39">
            <v>10000</v>
          </cell>
          <cell r="D39">
            <v>0</v>
          </cell>
          <cell r="E39">
            <v>-5092.7</v>
          </cell>
          <cell r="F39">
            <v>4907.3</v>
          </cell>
          <cell r="G39">
            <v>13</v>
          </cell>
        </row>
        <row r="40">
          <cell r="A40" t="str">
            <v>1101-1-02-027</v>
          </cell>
          <cell r="B40" t="str">
            <v>CAJA CHICA-SAN JUAN DEL RIO</v>
          </cell>
          <cell r="C40">
            <v>2000</v>
          </cell>
          <cell r="D40">
            <v>1160</v>
          </cell>
          <cell r="E40">
            <v>-1160</v>
          </cell>
          <cell r="F40">
            <v>2000</v>
          </cell>
          <cell r="G40">
            <v>13</v>
          </cell>
        </row>
        <row r="41">
          <cell r="A41" t="str">
            <v>1101-1-02-028</v>
          </cell>
          <cell r="B41" t="str">
            <v>CAJA CHICA-SAN LUIS POTOSÍ</v>
          </cell>
          <cell r="C41">
            <v>10270.48</v>
          </cell>
          <cell r="D41">
            <v>7337.55</v>
          </cell>
          <cell r="E41">
            <v>-4608.03</v>
          </cell>
          <cell r="F41">
            <v>13000</v>
          </cell>
          <cell r="G41">
            <v>13</v>
          </cell>
        </row>
        <row r="42">
          <cell r="A42" t="str">
            <v>1101-1-02-029</v>
          </cell>
          <cell r="B42" t="str">
            <v>CAJA CHICA-TAMPICO</v>
          </cell>
          <cell r="C42">
            <v>11795.37</v>
          </cell>
          <cell r="D42">
            <v>6851.49</v>
          </cell>
          <cell r="E42">
            <v>-6851.49</v>
          </cell>
          <cell r="F42">
            <v>11795.37</v>
          </cell>
          <cell r="G42">
            <v>13</v>
          </cell>
        </row>
        <row r="43">
          <cell r="A43" t="str">
            <v>1101-1-02-030</v>
          </cell>
          <cell r="B43" t="str">
            <v>CAJA CHICA-TOLUCA</v>
          </cell>
          <cell r="C43">
            <v>20000</v>
          </cell>
          <cell r="D43">
            <v>19753.71</v>
          </cell>
          <cell r="E43">
            <v>-19753.71</v>
          </cell>
          <cell r="F43">
            <v>20000</v>
          </cell>
          <cell r="G43">
            <v>13</v>
          </cell>
        </row>
        <row r="44">
          <cell r="A44" t="str">
            <v>1101-1-02-031</v>
          </cell>
          <cell r="B44" t="str">
            <v>CAJA CHICA-TORREÓN</v>
          </cell>
          <cell r="C44">
            <v>10000</v>
          </cell>
          <cell r="D44">
            <v>10130.4</v>
          </cell>
          <cell r="E44">
            <v>-10130.4</v>
          </cell>
          <cell r="F44">
            <v>10000</v>
          </cell>
          <cell r="G44">
            <v>13</v>
          </cell>
        </row>
        <row r="45">
          <cell r="A45" t="str">
            <v>1101-1-02-032</v>
          </cell>
          <cell r="B45" t="str">
            <v>CAJA CHICA-VERACRUZ</v>
          </cell>
          <cell r="C45">
            <v>10000</v>
          </cell>
          <cell r="D45">
            <v>9500</v>
          </cell>
          <cell r="E45">
            <v>-9500</v>
          </cell>
          <cell r="F45">
            <v>10000</v>
          </cell>
          <cell r="G45">
            <v>13</v>
          </cell>
        </row>
        <row r="46">
          <cell r="A46" t="str">
            <v>1101-1-02-033</v>
          </cell>
          <cell r="B46" t="str">
            <v>CAJA CHICA-VILLA HERMOSA</v>
          </cell>
          <cell r="C46">
            <v>13000</v>
          </cell>
          <cell r="D46">
            <v>12999.5</v>
          </cell>
          <cell r="E46">
            <v>-12999.5</v>
          </cell>
          <cell r="F46">
            <v>13000</v>
          </cell>
          <cell r="G46">
            <v>13</v>
          </cell>
        </row>
        <row r="47">
          <cell r="A47" t="str">
            <v>1101-1-02-034</v>
          </cell>
          <cell r="B47" t="str">
            <v>CAJA CHICA-SALTILLO</v>
          </cell>
          <cell r="C47">
            <v>13000</v>
          </cell>
          <cell r="D47">
            <v>0</v>
          </cell>
          <cell r="E47">
            <v>-4894.33</v>
          </cell>
          <cell r="F47">
            <v>8105.67</v>
          </cell>
          <cell r="G47">
            <v>13</v>
          </cell>
        </row>
        <row r="48">
          <cell r="A48" t="str">
            <v>1101-1-02-035</v>
          </cell>
          <cell r="B48" t="str">
            <v>CAJA CHICA-MONCLOVA</v>
          </cell>
          <cell r="C48">
            <v>5000</v>
          </cell>
          <cell r="D48">
            <v>2829.99</v>
          </cell>
          <cell r="E48">
            <v>-2829.99</v>
          </cell>
          <cell r="F48">
            <v>5000</v>
          </cell>
          <cell r="G48">
            <v>13</v>
          </cell>
        </row>
        <row r="49">
          <cell r="A49" t="str">
            <v>1101-1-02-036</v>
          </cell>
          <cell r="B49" t="str">
            <v>CAJA CHICA-AGUASCALIENTES</v>
          </cell>
          <cell r="C49">
            <v>15000</v>
          </cell>
          <cell r="D49">
            <v>15000</v>
          </cell>
          <cell r="E49">
            <v>-15000</v>
          </cell>
          <cell r="F49">
            <v>15000</v>
          </cell>
          <cell r="G49">
            <v>13</v>
          </cell>
        </row>
        <row r="50">
          <cell r="A50" t="str">
            <v>1101-1-02-037</v>
          </cell>
          <cell r="B50" t="str">
            <v>CAJA CHICA-COLIMA</v>
          </cell>
          <cell r="C50">
            <v>5000</v>
          </cell>
          <cell r="D50">
            <v>3877.4</v>
          </cell>
          <cell r="E50">
            <v>-3877.4</v>
          </cell>
          <cell r="F50">
            <v>5000</v>
          </cell>
          <cell r="G50">
            <v>13</v>
          </cell>
        </row>
        <row r="51">
          <cell r="A51" t="str">
            <v>1101-1-02-038</v>
          </cell>
          <cell r="B51" t="str">
            <v>CAJA CHICA-MANZANILLO</v>
          </cell>
          <cell r="C51">
            <v>2000</v>
          </cell>
          <cell r="D51">
            <v>1673</v>
          </cell>
          <cell r="E51">
            <v>-1673</v>
          </cell>
          <cell r="F51">
            <v>2000</v>
          </cell>
          <cell r="G51">
            <v>13</v>
          </cell>
        </row>
        <row r="52">
          <cell r="A52" t="str">
            <v>1101-1-02-039</v>
          </cell>
          <cell r="B52" t="str">
            <v>CAJA CHICA-TUXTLA GUTIÉRREZ</v>
          </cell>
          <cell r="C52">
            <v>3863</v>
          </cell>
          <cell r="D52">
            <v>13437</v>
          </cell>
          <cell r="E52">
            <v>-7300</v>
          </cell>
          <cell r="F52">
            <v>10000</v>
          </cell>
          <cell r="G52">
            <v>13</v>
          </cell>
        </row>
        <row r="53">
          <cell r="A53" t="str">
            <v>1101-1-02-041</v>
          </cell>
          <cell r="B53" t="str">
            <v>CAJA CHICA-PACHUCA</v>
          </cell>
          <cell r="C53">
            <v>10000</v>
          </cell>
          <cell r="D53">
            <v>0</v>
          </cell>
          <cell r="E53">
            <v>0</v>
          </cell>
          <cell r="F53">
            <v>10000</v>
          </cell>
          <cell r="G53">
            <v>13</v>
          </cell>
        </row>
        <row r="54">
          <cell r="A54" t="str">
            <v>1101-1-02-042</v>
          </cell>
          <cell r="B54" t="str">
            <v>CAJA CHICA-TEPIC</v>
          </cell>
          <cell r="C54">
            <v>10000</v>
          </cell>
          <cell r="D54">
            <v>6136.4</v>
          </cell>
          <cell r="E54">
            <v>-6136.4</v>
          </cell>
          <cell r="F54">
            <v>10000</v>
          </cell>
          <cell r="G54">
            <v>13</v>
          </cell>
        </row>
        <row r="55">
          <cell r="A55" t="str">
            <v>1101-1-02-043</v>
          </cell>
          <cell r="B55" t="str">
            <v>CAJA CHICA-PUERTO VALLARTA</v>
          </cell>
          <cell r="C55">
            <v>5000</v>
          </cell>
          <cell r="D55">
            <v>3408</v>
          </cell>
          <cell r="E55">
            <v>-3408</v>
          </cell>
          <cell r="F55">
            <v>5000</v>
          </cell>
          <cell r="G55">
            <v>13</v>
          </cell>
        </row>
        <row r="56">
          <cell r="A56" t="str">
            <v>1101-1-02-044</v>
          </cell>
          <cell r="B56" t="str">
            <v>CAJA CHICA-OAXACA</v>
          </cell>
          <cell r="C56">
            <v>10000</v>
          </cell>
          <cell r="D56">
            <v>2991</v>
          </cell>
          <cell r="E56">
            <v>-2991</v>
          </cell>
          <cell r="F56">
            <v>10000</v>
          </cell>
          <cell r="G56">
            <v>13</v>
          </cell>
        </row>
        <row r="57">
          <cell r="A57" t="str">
            <v>1101-1-02-045</v>
          </cell>
          <cell r="B57" t="str">
            <v>CAJA CHICA-CANCÚN</v>
          </cell>
          <cell r="C57">
            <v>13000</v>
          </cell>
          <cell r="D57">
            <v>5874.03</v>
          </cell>
          <cell r="E57">
            <v>-5874.03</v>
          </cell>
          <cell r="F57">
            <v>13000</v>
          </cell>
          <cell r="G57">
            <v>13</v>
          </cell>
        </row>
        <row r="58">
          <cell r="A58" t="str">
            <v>1101-1-02-046</v>
          </cell>
          <cell r="B58" t="str">
            <v>CAJA CHICA-CHETUMAL</v>
          </cell>
          <cell r="C58">
            <v>2000</v>
          </cell>
          <cell r="D58">
            <v>1650</v>
          </cell>
          <cell r="E58">
            <v>-1650</v>
          </cell>
          <cell r="F58">
            <v>2000</v>
          </cell>
          <cell r="G58">
            <v>13</v>
          </cell>
        </row>
        <row r="59">
          <cell r="A59" t="str">
            <v>1101-1-02-047</v>
          </cell>
          <cell r="B59" t="str">
            <v>CAJA CHICA-ZACATECAS</v>
          </cell>
          <cell r="C59">
            <v>3963.83</v>
          </cell>
          <cell r="D59">
            <v>2266.9499999999998</v>
          </cell>
          <cell r="E59">
            <v>-1230.78</v>
          </cell>
          <cell r="F59">
            <v>5000</v>
          </cell>
          <cell r="G59">
            <v>13</v>
          </cell>
        </row>
        <row r="60">
          <cell r="A60" t="str">
            <v>1101-1-02-048</v>
          </cell>
          <cell r="B60" t="str">
            <v>CAJA CHICA-REYNOSA</v>
          </cell>
          <cell r="C60">
            <v>4000</v>
          </cell>
          <cell r="D60">
            <v>4000</v>
          </cell>
          <cell r="E60">
            <v>-4000</v>
          </cell>
          <cell r="F60">
            <v>4000</v>
          </cell>
          <cell r="G60">
            <v>13</v>
          </cell>
        </row>
        <row r="61">
          <cell r="A61" t="str">
            <v>1101-1-02-049</v>
          </cell>
          <cell r="B61" t="str">
            <v>CAJA CHICA-CAMPECHE</v>
          </cell>
          <cell r="C61">
            <v>5012.5</v>
          </cell>
          <cell r="D61">
            <v>3786</v>
          </cell>
          <cell r="E61">
            <v>-3786</v>
          </cell>
          <cell r="F61">
            <v>5012.5</v>
          </cell>
          <cell r="G61">
            <v>13</v>
          </cell>
        </row>
        <row r="62">
          <cell r="A62" t="str">
            <v>1101-1-02-050</v>
          </cell>
          <cell r="B62" t="str">
            <v>CAJA CHICA-CD. DEL CARMEN</v>
          </cell>
          <cell r="C62">
            <v>2000</v>
          </cell>
          <cell r="D62">
            <v>210</v>
          </cell>
          <cell r="E62">
            <v>-210</v>
          </cell>
          <cell r="F62">
            <v>2000</v>
          </cell>
          <cell r="G62">
            <v>13</v>
          </cell>
        </row>
        <row r="63">
          <cell r="A63" t="str">
            <v>1101-1-02-051</v>
          </cell>
          <cell r="B63" t="str">
            <v>CAJA CHICA-CULIACAN</v>
          </cell>
          <cell r="C63">
            <v>15000</v>
          </cell>
          <cell r="D63">
            <v>9374.0499999999993</v>
          </cell>
          <cell r="E63">
            <v>-9374.0499999999993</v>
          </cell>
          <cell r="F63">
            <v>15000</v>
          </cell>
          <cell r="G63">
            <v>13</v>
          </cell>
        </row>
        <row r="64">
          <cell r="A64" t="str">
            <v>1101-1-02-052</v>
          </cell>
          <cell r="B64" t="str">
            <v>CAJA CHICA-COATZACOALCOS</v>
          </cell>
          <cell r="C64">
            <v>2000</v>
          </cell>
          <cell r="D64">
            <v>1297.8</v>
          </cell>
          <cell r="E64">
            <v>-1297.8</v>
          </cell>
          <cell r="F64">
            <v>2000</v>
          </cell>
          <cell r="G64">
            <v>13</v>
          </cell>
        </row>
        <row r="65">
          <cell r="A65" t="str">
            <v>1101-1-02-053</v>
          </cell>
          <cell r="B65" t="str">
            <v>CAJA CHICA-LÁZARO CÁRDENAS</v>
          </cell>
          <cell r="C65">
            <v>4000</v>
          </cell>
          <cell r="D65">
            <v>0</v>
          </cell>
          <cell r="E65">
            <v>0</v>
          </cell>
          <cell r="F65">
            <v>4000</v>
          </cell>
          <cell r="G65">
            <v>13</v>
          </cell>
        </row>
        <row r="66">
          <cell r="A66" t="str">
            <v>1101-1-02-054</v>
          </cell>
          <cell r="B66" t="str">
            <v>CAJA CHICA-TIJUANA</v>
          </cell>
          <cell r="C66">
            <v>13000</v>
          </cell>
          <cell r="D66">
            <v>0</v>
          </cell>
          <cell r="E66">
            <v>0</v>
          </cell>
          <cell r="F66">
            <v>13000</v>
          </cell>
          <cell r="G66">
            <v>13</v>
          </cell>
        </row>
        <row r="67">
          <cell r="A67" t="str">
            <v>1101-1-02-055</v>
          </cell>
          <cell r="B67" t="str">
            <v>CAJA CHICA-LA PAZ B.C.S.</v>
          </cell>
          <cell r="C67">
            <v>10000</v>
          </cell>
          <cell r="D67">
            <v>832.1</v>
          </cell>
          <cell r="E67">
            <v>-4419.53</v>
          </cell>
          <cell r="F67">
            <v>6412.57</v>
          </cell>
          <cell r="G67">
            <v>13</v>
          </cell>
        </row>
        <row r="68">
          <cell r="A68" t="str">
            <v>1101-1-02-056</v>
          </cell>
          <cell r="B68" t="str">
            <v>CAJA CHICA-LOS MOCHIS</v>
          </cell>
          <cell r="C68">
            <v>15000</v>
          </cell>
          <cell r="D68">
            <v>4929</v>
          </cell>
          <cell r="E68">
            <v>-4929</v>
          </cell>
          <cell r="F68">
            <v>15000</v>
          </cell>
          <cell r="G68">
            <v>13</v>
          </cell>
        </row>
        <row r="69">
          <cell r="A69" t="str">
            <v>1101-1-02-057</v>
          </cell>
          <cell r="B69" t="str">
            <v>CAJA CHICA-CELAYA</v>
          </cell>
          <cell r="C69">
            <v>5000</v>
          </cell>
          <cell r="D69">
            <v>5000</v>
          </cell>
          <cell r="E69">
            <v>-5000</v>
          </cell>
          <cell r="F69">
            <v>5000</v>
          </cell>
          <cell r="G69">
            <v>13</v>
          </cell>
        </row>
        <row r="70">
          <cell r="A70" t="str">
            <v>1101-1-02-058</v>
          </cell>
          <cell r="B70" t="str">
            <v>CAJA CHICA-URUAPAN</v>
          </cell>
          <cell r="C70">
            <v>4000</v>
          </cell>
          <cell r="D70">
            <v>1380</v>
          </cell>
          <cell r="E70">
            <v>-1380</v>
          </cell>
          <cell r="F70">
            <v>4000</v>
          </cell>
          <cell r="G70">
            <v>13</v>
          </cell>
        </row>
        <row r="71">
          <cell r="A71" t="str">
            <v>1101-1-02-059</v>
          </cell>
          <cell r="B71" t="str">
            <v>CAJA CHICA-CD. OBREGÓN</v>
          </cell>
          <cell r="C71">
            <v>2000</v>
          </cell>
          <cell r="D71">
            <v>1158.3</v>
          </cell>
          <cell r="E71">
            <v>-1158.3</v>
          </cell>
          <cell r="F71">
            <v>2000</v>
          </cell>
          <cell r="G71">
            <v>13</v>
          </cell>
        </row>
        <row r="72">
          <cell r="A72" t="str">
            <v>1101-1-02-061</v>
          </cell>
          <cell r="B72" t="str">
            <v>CAJA CHICA-CD. VALLES</v>
          </cell>
          <cell r="C72">
            <v>2000</v>
          </cell>
          <cell r="D72">
            <v>0</v>
          </cell>
          <cell r="E72">
            <v>0</v>
          </cell>
          <cell r="F72">
            <v>2000</v>
          </cell>
          <cell r="G72">
            <v>13</v>
          </cell>
        </row>
        <row r="73">
          <cell r="A73" t="str">
            <v>1101-1-02-062</v>
          </cell>
          <cell r="B73" t="str">
            <v>CAJA CHICA-COORDINACIÓN TÉCNICA</v>
          </cell>
          <cell r="C73">
            <v>11000</v>
          </cell>
          <cell r="D73">
            <v>3616</v>
          </cell>
          <cell r="E73">
            <v>-3616</v>
          </cell>
          <cell r="F73">
            <v>11000</v>
          </cell>
          <cell r="G73">
            <v>13</v>
          </cell>
        </row>
        <row r="74">
          <cell r="A74" t="str">
            <v>1101-1-02-063</v>
          </cell>
          <cell r="B74" t="str">
            <v>CAJA CHICA-DIR. DE COMUNICACIÓN SOCIAL</v>
          </cell>
          <cell r="C74">
            <v>2643.9</v>
          </cell>
          <cell r="D74">
            <v>2356.1</v>
          </cell>
          <cell r="E74">
            <v>0</v>
          </cell>
          <cell r="F74">
            <v>5000</v>
          </cell>
          <cell r="G74">
            <v>13</v>
          </cell>
        </row>
        <row r="75">
          <cell r="A75" t="str">
            <v>1101-1-02-064</v>
          </cell>
          <cell r="B75" t="str">
            <v>CAJA CHICA-SUB. GRAL. DESARROLLO NEG., PROD., I.M.</v>
          </cell>
          <cell r="C75">
            <v>5000</v>
          </cell>
          <cell r="D75">
            <v>5000</v>
          </cell>
          <cell r="E75">
            <v>-5000</v>
          </cell>
          <cell r="F75">
            <v>5000</v>
          </cell>
          <cell r="G75">
            <v>13</v>
          </cell>
        </row>
        <row r="76">
          <cell r="A76" t="str">
            <v>1101-1-02-065</v>
          </cell>
          <cell r="B76" t="str">
            <v>CAJA CHICA-ÓRGANO INTERNO DE CONTROL</v>
          </cell>
          <cell r="C76">
            <v>6000</v>
          </cell>
          <cell r="D76">
            <v>5474.25</v>
          </cell>
          <cell r="E76">
            <v>-5474.25</v>
          </cell>
          <cell r="F76">
            <v>6000</v>
          </cell>
          <cell r="G76">
            <v>13</v>
          </cell>
        </row>
        <row r="77">
          <cell r="A77" t="str">
            <v>1101-1-02-066</v>
          </cell>
          <cell r="B77" t="str">
            <v>CAJA CHICA-SUB. GRAL. DE ADMINISTRACIÓN</v>
          </cell>
          <cell r="C77">
            <v>5000</v>
          </cell>
          <cell r="D77">
            <v>0</v>
          </cell>
          <cell r="E77">
            <v>0</v>
          </cell>
          <cell r="F77">
            <v>5000</v>
          </cell>
          <cell r="G77">
            <v>13</v>
          </cell>
        </row>
        <row r="78">
          <cell r="A78" t="str">
            <v>1101-1-02-067</v>
          </cell>
          <cell r="B78" t="str">
            <v>CAJA CHICA-DIR. DE RECURSOS HUMANOS</v>
          </cell>
          <cell r="C78">
            <v>5000</v>
          </cell>
          <cell r="D78">
            <v>0</v>
          </cell>
          <cell r="E78">
            <v>0</v>
          </cell>
          <cell r="F78">
            <v>5000</v>
          </cell>
          <cell r="G78">
            <v>13</v>
          </cell>
        </row>
        <row r="79">
          <cell r="A79" t="str">
            <v>1101-1-02-068</v>
          </cell>
          <cell r="B79" t="str">
            <v>CAJA CHICA-DIR. REC. MATERIALES Y SERV. GENERALES</v>
          </cell>
          <cell r="C79">
            <v>40000</v>
          </cell>
          <cell r="D79">
            <v>0</v>
          </cell>
          <cell r="E79">
            <v>0</v>
          </cell>
          <cell r="F79">
            <v>40000</v>
          </cell>
          <cell r="G79">
            <v>13</v>
          </cell>
        </row>
        <row r="80">
          <cell r="A80" t="str">
            <v>1101-1-02-069</v>
          </cell>
          <cell r="B80" t="str">
            <v>CAJA CHICA-ABOGADO GENERAL</v>
          </cell>
          <cell r="C80">
            <v>5000</v>
          </cell>
          <cell r="D80">
            <v>4850</v>
          </cell>
          <cell r="E80">
            <v>-4850</v>
          </cell>
          <cell r="F80">
            <v>5000</v>
          </cell>
          <cell r="G80">
            <v>13</v>
          </cell>
        </row>
        <row r="81">
          <cell r="A81" t="str">
            <v>1101-1-02-070</v>
          </cell>
          <cell r="B81" t="str">
            <v>CAJA CHICA-SUB. GRAL. DE CRÉDITO</v>
          </cell>
          <cell r="C81">
            <v>2219.9899999999998</v>
          </cell>
          <cell r="D81">
            <v>6326.33</v>
          </cell>
          <cell r="E81">
            <v>-4546.32</v>
          </cell>
          <cell r="F81">
            <v>4000</v>
          </cell>
          <cell r="G81">
            <v>13</v>
          </cell>
        </row>
        <row r="82">
          <cell r="A82" t="str">
            <v>1101-1-02-071</v>
          </cell>
          <cell r="B82" t="str">
            <v>CAJA CHICA-DIRECCIÓN DE MERCADOTECNIA</v>
          </cell>
          <cell r="C82">
            <v>5000</v>
          </cell>
          <cell r="D82">
            <v>4991.67</v>
          </cell>
          <cell r="E82">
            <v>-4991.67</v>
          </cell>
          <cell r="F82">
            <v>5000</v>
          </cell>
          <cell r="G82">
            <v>13</v>
          </cell>
        </row>
        <row r="83">
          <cell r="A83" t="str">
            <v>1101-1-02-072</v>
          </cell>
          <cell r="B83" t="str">
            <v>CAJA CHICA-SUB. GRAL. COMERCIAL</v>
          </cell>
          <cell r="C83">
            <v>5000</v>
          </cell>
          <cell r="D83">
            <v>2295</v>
          </cell>
          <cell r="E83">
            <v>-2295</v>
          </cell>
          <cell r="F83">
            <v>5000</v>
          </cell>
          <cell r="G83">
            <v>13</v>
          </cell>
        </row>
        <row r="84">
          <cell r="A84" t="str">
            <v>1101-1-02-073</v>
          </cell>
          <cell r="B84" t="str">
            <v>CAJA CHICA-D.G.A. DE CRÉDITO Y FINANZAS</v>
          </cell>
          <cell r="C84">
            <v>5000</v>
          </cell>
          <cell r="D84">
            <v>1320</v>
          </cell>
          <cell r="E84">
            <v>-1320</v>
          </cell>
          <cell r="F84">
            <v>5000</v>
          </cell>
          <cell r="G84">
            <v>13</v>
          </cell>
        </row>
        <row r="85">
          <cell r="A85" t="str">
            <v>1101-1-02-074</v>
          </cell>
          <cell r="B85" t="str">
            <v>CAJA CHICA-DIRECCIÓN DE TESORERÍA</v>
          </cell>
          <cell r="C85">
            <v>5000</v>
          </cell>
          <cell r="D85">
            <v>0</v>
          </cell>
          <cell r="E85">
            <v>0</v>
          </cell>
          <cell r="F85">
            <v>5000</v>
          </cell>
          <cell r="G85">
            <v>13</v>
          </cell>
        </row>
        <row r="86">
          <cell r="A86" t="str">
            <v>1101-1-02-075</v>
          </cell>
          <cell r="B86" t="str">
            <v>CAJA CHICA-SUB. GRAL. DE FINANZAS</v>
          </cell>
          <cell r="C86">
            <v>5000</v>
          </cell>
          <cell r="D86">
            <v>0</v>
          </cell>
          <cell r="E86">
            <v>0</v>
          </cell>
          <cell r="F86">
            <v>5000</v>
          </cell>
          <cell r="G86">
            <v>13</v>
          </cell>
        </row>
        <row r="87">
          <cell r="A87" t="str">
            <v>1101-1-02-076</v>
          </cell>
          <cell r="B87" t="str">
            <v>CAJA CHICA-DIR. DE TECNOLOGÍAS DE INFORMACIÓN</v>
          </cell>
          <cell r="C87">
            <v>5000</v>
          </cell>
          <cell r="D87">
            <v>0</v>
          </cell>
          <cell r="E87">
            <v>0</v>
          </cell>
          <cell r="F87">
            <v>5000</v>
          </cell>
          <cell r="G87">
            <v>13</v>
          </cell>
        </row>
        <row r="88">
          <cell r="A88" t="str">
            <v>1101-1-02-077</v>
          </cell>
          <cell r="B88" t="str">
            <v>CAJA CHICA-DIRECCIÓN DE CRÉDITO</v>
          </cell>
          <cell r="C88">
            <v>5000</v>
          </cell>
          <cell r="D88">
            <v>1600</v>
          </cell>
          <cell r="E88">
            <v>-1600</v>
          </cell>
          <cell r="F88">
            <v>5000</v>
          </cell>
          <cell r="G88">
            <v>13</v>
          </cell>
        </row>
        <row r="89">
          <cell r="A89" t="str">
            <v>1101-1-02-078</v>
          </cell>
          <cell r="B89" t="str">
            <v>CAJA CHICA-DIR. DE PLANEACIÓN FINANCIERA</v>
          </cell>
          <cell r="C89">
            <v>5000</v>
          </cell>
          <cell r="D89">
            <v>120.2</v>
          </cell>
          <cell r="E89">
            <v>-120.2</v>
          </cell>
          <cell r="F89">
            <v>5000</v>
          </cell>
          <cell r="G89">
            <v>13</v>
          </cell>
        </row>
        <row r="90">
          <cell r="A90" t="str">
            <v>1101-1-02-079</v>
          </cell>
          <cell r="B90" t="str">
            <v>CAJA CHICA-DIRECCIÓN DE COBRANZA</v>
          </cell>
          <cell r="C90">
            <v>2000</v>
          </cell>
          <cell r="D90">
            <v>0</v>
          </cell>
          <cell r="E90">
            <v>0</v>
          </cell>
          <cell r="F90">
            <v>2000</v>
          </cell>
          <cell r="G90">
            <v>13</v>
          </cell>
        </row>
        <row r="91">
          <cell r="A91" t="str">
            <v>1101-1-02-080</v>
          </cell>
          <cell r="B91" t="str">
            <v>CAJA CHICA-D.G.A. COMERCIAL</v>
          </cell>
          <cell r="C91">
            <v>5000</v>
          </cell>
          <cell r="D91">
            <v>0</v>
          </cell>
          <cell r="E91">
            <v>-3086.47</v>
          </cell>
          <cell r="F91">
            <v>1913.53</v>
          </cell>
          <cell r="G91">
            <v>13</v>
          </cell>
        </row>
        <row r="92">
          <cell r="A92" t="str">
            <v>1101-1-02-081</v>
          </cell>
          <cell r="B92" t="str">
            <v>CAJA CHICA-CD. ACUÑA</v>
          </cell>
          <cell r="C92">
            <v>8135</v>
          </cell>
          <cell r="D92">
            <v>3098</v>
          </cell>
          <cell r="E92">
            <v>-3098</v>
          </cell>
          <cell r="F92">
            <v>8135</v>
          </cell>
          <cell r="G92">
            <v>13</v>
          </cell>
        </row>
        <row r="93">
          <cell r="A93" t="str">
            <v>1101-1-02-082</v>
          </cell>
          <cell r="B93" t="str">
            <v>CAJA CHICA-PIEDRAS NEGRAS</v>
          </cell>
          <cell r="C93">
            <v>1865</v>
          </cell>
          <cell r="D93">
            <v>6109</v>
          </cell>
          <cell r="E93">
            <v>-2974</v>
          </cell>
          <cell r="F93">
            <v>5000</v>
          </cell>
          <cell r="G93">
            <v>13</v>
          </cell>
        </row>
        <row r="94">
          <cell r="A94" t="str">
            <v>1101-1-02-084</v>
          </cell>
          <cell r="B94" t="str">
            <v>CAJA CHICA-DIR. DE SUPERVISIÓN DE OPERACIONES</v>
          </cell>
          <cell r="C94">
            <v>5000</v>
          </cell>
          <cell r="D94">
            <v>5130</v>
          </cell>
          <cell r="E94">
            <v>-5130</v>
          </cell>
          <cell r="F94">
            <v>5000</v>
          </cell>
          <cell r="G94">
            <v>13</v>
          </cell>
        </row>
        <row r="95">
          <cell r="A95" t="str">
            <v>1101-1-02-085</v>
          </cell>
          <cell r="B95" t="str">
            <v>CAJA CHICA-FEDERALISMO (R. GDL)</v>
          </cell>
          <cell r="C95">
            <v>5000</v>
          </cell>
          <cell r="D95">
            <v>2200</v>
          </cell>
          <cell r="E95">
            <v>-2200</v>
          </cell>
          <cell r="F95">
            <v>5000</v>
          </cell>
          <cell r="G95">
            <v>13</v>
          </cell>
        </row>
        <row r="96">
          <cell r="A96" t="str">
            <v>1101-1-02-086</v>
          </cell>
          <cell r="B96" t="str">
            <v>CAJA CHICA-SUB. GRAL. DE ADMINISTRACIÓN DE RIESGOS</v>
          </cell>
          <cell r="C96">
            <v>5000</v>
          </cell>
          <cell r="D96">
            <v>4940.7700000000004</v>
          </cell>
          <cell r="E96">
            <v>-4940.7700000000004</v>
          </cell>
          <cell r="F96">
            <v>5000</v>
          </cell>
          <cell r="G96">
            <v>13</v>
          </cell>
        </row>
        <row r="97">
          <cell r="A97" t="str">
            <v>1101-1-02-087</v>
          </cell>
          <cell r="B97" t="str">
            <v>CAJA CHICA-XALAPA</v>
          </cell>
          <cell r="C97">
            <v>5000</v>
          </cell>
          <cell r="D97">
            <v>0</v>
          </cell>
          <cell r="E97">
            <v>0</v>
          </cell>
          <cell r="F97">
            <v>5000</v>
          </cell>
          <cell r="G97">
            <v>13</v>
          </cell>
        </row>
        <row r="98">
          <cell r="A98" t="str">
            <v>1101-1-02-088</v>
          </cell>
          <cell r="B98" t="str">
            <v>CAJA CHICA-CORDOBA</v>
          </cell>
          <cell r="C98">
            <v>2000</v>
          </cell>
          <cell r="D98">
            <v>0</v>
          </cell>
          <cell r="E98">
            <v>0</v>
          </cell>
          <cell r="F98">
            <v>2000</v>
          </cell>
          <cell r="G98">
            <v>13</v>
          </cell>
        </row>
        <row r="99">
          <cell r="A99" t="str">
            <v>1101-1-02-089</v>
          </cell>
          <cell r="B99" t="str">
            <v>CAJA CHICA-NOGALES</v>
          </cell>
          <cell r="C99">
            <v>2000</v>
          </cell>
          <cell r="D99">
            <v>1953.3</v>
          </cell>
          <cell r="E99">
            <v>-1953.3</v>
          </cell>
          <cell r="F99">
            <v>2000</v>
          </cell>
          <cell r="G99">
            <v>13</v>
          </cell>
        </row>
        <row r="100">
          <cell r="A100" t="str">
            <v>1101-1-02-090</v>
          </cell>
          <cell r="B100" t="str">
            <v>CAJA CHICA-DIR. DE DESARROLLO NEGOCIOS Y PRODUCTOS</v>
          </cell>
          <cell r="C100">
            <v>3000</v>
          </cell>
          <cell r="D100">
            <v>0</v>
          </cell>
          <cell r="E100">
            <v>0</v>
          </cell>
          <cell r="F100">
            <v>3000</v>
          </cell>
          <cell r="G100">
            <v>13</v>
          </cell>
        </row>
        <row r="101">
          <cell r="A101" t="str">
            <v>1101-1-02-091</v>
          </cell>
          <cell r="B101" t="str">
            <v>CAJA CHICA-DIR. SUPERVSIÓN RIESGO NO DISCRECIONAL</v>
          </cell>
          <cell r="C101">
            <v>4000</v>
          </cell>
          <cell r="D101">
            <v>3988.08</v>
          </cell>
          <cell r="E101">
            <v>-3988.08</v>
          </cell>
          <cell r="F101">
            <v>4000</v>
          </cell>
          <cell r="G101">
            <v>13</v>
          </cell>
        </row>
        <row r="102">
          <cell r="A102" t="str">
            <v>1101-1-02-093</v>
          </cell>
          <cell r="B102" t="str">
            <v>CAJA CHICA-COORDINACIÓN DE GESTIÓN PLANEACIÓN INST</v>
          </cell>
          <cell r="C102">
            <v>5000</v>
          </cell>
          <cell r="D102">
            <v>3530</v>
          </cell>
          <cell r="E102">
            <v>-3530</v>
          </cell>
          <cell r="F102">
            <v>5000</v>
          </cell>
          <cell r="G102">
            <v>13</v>
          </cell>
        </row>
        <row r="103">
          <cell r="A103" t="str">
            <v>1101-1-02-094</v>
          </cell>
          <cell r="B103" t="str">
            <v>CAJA CHICA-DIRECCIÓN DE PLANEACIÓN INSTITUCIONAL</v>
          </cell>
          <cell r="C103">
            <v>5000</v>
          </cell>
          <cell r="D103">
            <v>0</v>
          </cell>
          <cell r="E103">
            <v>0</v>
          </cell>
          <cell r="F103">
            <v>5000</v>
          </cell>
          <cell r="G103">
            <v>13</v>
          </cell>
        </row>
        <row r="104">
          <cell r="A104" t="str">
            <v>1101-1-02-095</v>
          </cell>
          <cell r="B104" t="str">
            <v>CAJA CHICA-DIRECCIÓN DE INF. Y CONTROL CARTERA</v>
          </cell>
          <cell r="C104">
            <v>2000</v>
          </cell>
          <cell r="D104">
            <v>0</v>
          </cell>
          <cell r="E104">
            <v>0</v>
          </cell>
          <cell r="F104">
            <v>2000</v>
          </cell>
          <cell r="G104">
            <v>13</v>
          </cell>
        </row>
        <row r="105">
          <cell r="A105" t="str">
            <v>1101-1-02-096</v>
          </cell>
          <cell r="B105" t="str">
            <v>CAJA CHICA-DIRECCIÓN DE GESTIÓN COMERCIAL</v>
          </cell>
          <cell r="C105">
            <v>5000</v>
          </cell>
          <cell r="D105">
            <v>0</v>
          </cell>
          <cell r="E105">
            <v>0</v>
          </cell>
          <cell r="F105">
            <v>5000</v>
          </cell>
          <cell r="G105">
            <v>13</v>
          </cell>
        </row>
        <row r="106">
          <cell r="A106" t="str">
            <v>1101-1-02-097</v>
          </cell>
          <cell r="B106" t="str">
            <v>CAJA CHICA-DIRECCIÓN DE FINANCIAMIENTO</v>
          </cell>
          <cell r="C106">
            <v>0</v>
          </cell>
          <cell r="D106">
            <v>10000</v>
          </cell>
          <cell r="E106">
            <v>-5000</v>
          </cell>
          <cell r="F106">
            <v>5000</v>
          </cell>
          <cell r="G106">
            <v>13</v>
          </cell>
        </row>
        <row r="107">
          <cell r="A107" t="str">
            <v>1101-1-02-098</v>
          </cell>
          <cell r="B107" t="str">
            <v>CAJA CHICA-DIRECCIÓN DE INFRAESTRUCTURA</v>
          </cell>
          <cell r="C107">
            <v>2500</v>
          </cell>
          <cell r="D107">
            <v>0</v>
          </cell>
          <cell r="E107">
            <v>0</v>
          </cell>
          <cell r="F107">
            <v>2500</v>
          </cell>
          <cell r="G107">
            <v>13</v>
          </cell>
        </row>
        <row r="108">
          <cell r="A108" t="str">
            <v>1101-1-02-099</v>
          </cell>
          <cell r="B108" t="str">
            <v>CAJA CHICA-DIRECCIÓN DE CONTABILIDAD</v>
          </cell>
          <cell r="C108">
            <v>0</v>
          </cell>
          <cell r="D108">
            <v>5260</v>
          </cell>
          <cell r="E108">
            <v>-5260</v>
          </cell>
          <cell r="F108">
            <v>0</v>
          </cell>
          <cell r="G108">
            <v>13</v>
          </cell>
        </row>
        <row r="109">
          <cell r="A109" t="str">
            <v>1101-1-02-100</v>
          </cell>
          <cell r="B109" t="str">
            <v>CAJA CHICA-DIRECCIÓN DE INT. Y CONTROL PRESUP.</v>
          </cell>
          <cell r="C109">
            <v>1219.8</v>
          </cell>
          <cell r="D109">
            <v>780.2</v>
          </cell>
          <cell r="E109">
            <v>-717.9</v>
          </cell>
          <cell r="F109">
            <v>1282.0999999999999</v>
          </cell>
          <cell r="G109">
            <v>13</v>
          </cell>
        </row>
        <row r="110">
          <cell r="A110" t="str">
            <v>1101-1-02-101</v>
          </cell>
          <cell r="B110" t="str">
            <v>CAJA CHICA-SUB. GRAL. DE RECUPERACIÓN Y CARTERA</v>
          </cell>
          <cell r="C110">
            <v>5000</v>
          </cell>
          <cell r="D110">
            <v>0</v>
          </cell>
          <cell r="E110">
            <v>0</v>
          </cell>
          <cell r="F110">
            <v>5000</v>
          </cell>
          <cell r="G110">
            <v>13</v>
          </cell>
        </row>
        <row r="111">
          <cell r="A111" t="str">
            <v>1101-1-02-102</v>
          </cell>
          <cell r="B111" t="str">
            <v>CAJA CHICA-PLAYA DEL CARMEN</v>
          </cell>
          <cell r="C111">
            <v>3000</v>
          </cell>
          <cell r="D111">
            <v>0</v>
          </cell>
          <cell r="E111">
            <v>0</v>
          </cell>
          <cell r="F111">
            <v>3000</v>
          </cell>
          <cell r="G111">
            <v>13</v>
          </cell>
        </row>
        <row r="112">
          <cell r="A112" t="str">
            <v>1101-1-02-103</v>
          </cell>
          <cell r="B112" t="str">
            <v>CAJA CHICA-DIRECCIÓN DE LO CONSULTIVO Y NORMATIVO</v>
          </cell>
          <cell r="C112">
            <v>5000</v>
          </cell>
          <cell r="D112">
            <v>0</v>
          </cell>
          <cell r="E112">
            <v>0</v>
          </cell>
          <cell r="F112">
            <v>5000</v>
          </cell>
          <cell r="G112">
            <v>13</v>
          </cell>
        </row>
        <row r="113">
          <cell r="A113" t="str">
            <v>1101-1-02-104</v>
          </cell>
          <cell r="B113" t="str">
            <v>CAJA CHICA-DIRECCIÓN DE LO CONTENCIOSO</v>
          </cell>
          <cell r="C113">
            <v>5000</v>
          </cell>
          <cell r="D113">
            <v>3869.17</v>
          </cell>
          <cell r="E113">
            <v>-3869.17</v>
          </cell>
          <cell r="F113">
            <v>5000</v>
          </cell>
          <cell r="G113">
            <v>13</v>
          </cell>
        </row>
        <row r="114">
          <cell r="A114" t="str">
            <v>1101-1-02-105</v>
          </cell>
          <cell r="B114" t="str">
            <v>CAJA CHICA-DIRECCIÓN DE ASUNTOS LABORALES</v>
          </cell>
          <cell r="C114">
            <v>5000</v>
          </cell>
          <cell r="D114">
            <v>3208.7</v>
          </cell>
          <cell r="E114">
            <v>-3208.7</v>
          </cell>
          <cell r="F114">
            <v>5000</v>
          </cell>
          <cell r="G114">
            <v>13</v>
          </cell>
        </row>
        <row r="115">
          <cell r="A115" t="str">
            <v>1101-1-02-106</v>
          </cell>
          <cell r="B115" t="str">
            <v>CAJA CHICA-DIRECCIÓN DE INVESTIGACIÓN DE MERCADOS</v>
          </cell>
          <cell r="C115">
            <v>5000</v>
          </cell>
          <cell r="D115">
            <v>0</v>
          </cell>
          <cell r="E115">
            <v>0</v>
          </cell>
          <cell r="F115">
            <v>5000</v>
          </cell>
          <cell r="G115">
            <v>13</v>
          </cell>
        </row>
        <row r="116">
          <cell r="A116" t="str">
            <v>1101-1-02-107</v>
          </cell>
          <cell r="B116" t="str">
            <v>CAJA CHICA-DIR. DE ANÁLISIS Y ADMÓN DEL CRÉDITO</v>
          </cell>
          <cell r="C116">
            <v>5000</v>
          </cell>
          <cell r="D116">
            <v>0</v>
          </cell>
          <cell r="E116">
            <v>0</v>
          </cell>
          <cell r="F116">
            <v>5000</v>
          </cell>
          <cell r="G116">
            <v>13</v>
          </cell>
        </row>
        <row r="117">
          <cell r="A117" t="str">
            <v>1101-1-02-108</v>
          </cell>
          <cell r="B117" t="str">
            <v>CAJA CHICA-DIRECCIÓN REGIONAL METROPOLITANO</v>
          </cell>
          <cell r="C117">
            <v>5000</v>
          </cell>
          <cell r="D117">
            <v>1835.04</v>
          </cell>
          <cell r="E117">
            <v>-1835.04</v>
          </cell>
          <cell r="F117">
            <v>5000</v>
          </cell>
          <cell r="G117">
            <v>13</v>
          </cell>
        </row>
        <row r="118">
          <cell r="G118">
            <v>0</v>
          </cell>
        </row>
        <row r="119">
          <cell r="A119" t="str">
            <v>1102</v>
          </cell>
          <cell r="B119" t="str">
            <v>BANCOS</v>
          </cell>
          <cell r="C119">
            <v>37815458.200000003</v>
          </cell>
          <cell r="D119">
            <v>55417041819.949997</v>
          </cell>
          <cell r="E119">
            <v>-55437939450.230003</v>
          </cell>
          <cell r="F119">
            <v>16917827.920000002</v>
          </cell>
          <cell r="G119">
            <v>4</v>
          </cell>
          <cell r="I119" t="str">
            <v>OK</v>
          </cell>
        </row>
        <row r="120">
          <cell r="A120" t="str">
            <v>1102-1</v>
          </cell>
          <cell r="B120" t="str">
            <v>OTROS BANCOS</v>
          </cell>
          <cell r="C120">
            <v>37815458.200000003</v>
          </cell>
          <cell r="D120">
            <v>55417041819.949997</v>
          </cell>
          <cell r="E120">
            <v>-55437939450.230003</v>
          </cell>
          <cell r="F120">
            <v>16917827.920000002</v>
          </cell>
          <cell r="G120">
            <v>6</v>
          </cell>
        </row>
        <row r="121">
          <cell r="A121" t="str">
            <v>1102-1-01</v>
          </cell>
          <cell r="B121" t="str">
            <v>SCOTIABANK INVERLAT</v>
          </cell>
          <cell r="C121">
            <v>1423872.16</v>
          </cell>
          <cell r="D121">
            <v>29925615155.759998</v>
          </cell>
          <cell r="E121">
            <v>-29926214724.150002</v>
          </cell>
          <cell r="F121">
            <v>824303.77</v>
          </cell>
          <cell r="G121">
            <v>9</v>
          </cell>
        </row>
        <row r="122">
          <cell r="A122" t="str">
            <v>1102-1-01-140</v>
          </cell>
          <cell r="B122" t="str">
            <v>SCOTIABANK I. (INFONACOT) 7607342</v>
          </cell>
          <cell r="C122">
            <v>125251.65</v>
          </cell>
          <cell r="D122">
            <v>26675307068.68</v>
          </cell>
          <cell r="E122">
            <v>-26675409600.07</v>
          </cell>
          <cell r="F122">
            <v>22720.26</v>
          </cell>
          <cell r="G122">
            <v>13</v>
          </cell>
        </row>
        <row r="123">
          <cell r="A123" t="str">
            <v>1102-1-01-160</v>
          </cell>
          <cell r="B123" t="str">
            <v>SCOTIABANK I. (INFONACOT) 7607369</v>
          </cell>
          <cell r="C123">
            <v>2055.4</v>
          </cell>
          <cell r="D123">
            <v>21820.799999999999</v>
          </cell>
          <cell r="E123">
            <v>-20231.2</v>
          </cell>
          <cell r="F123">
            <v>3645</v>
          </cell>
          <cell r="G123">
            <v>13</v>
          </cell>
        </row>
        <row r="124">
          <cell r="A124" t="str">
            <v>1102-1-01-170</v>
          </cell>
          <cell r="B124" t="str">
            <v>SCOTIABANK I. (INFONACOT) 7607504</v>
          </cell>
          <cell r="C124">
            <v>620224.23</v>
          </cell>
          <cell r="D124">
            <v>89538023.980000004</v>
          </cell>
          <cell r="E124">
            <v>-90020908.590000004</v>
          </cell>
          <cell r="F124">
            <v>137339.62</v>
          </cell>
          <cell r="G124">
            <v>13</v>
          </cell>
        </row>
        <row r="125">
          <cell r="A125" t="str">
            <v>1102-1-01-180</v>
          </cell>
          <cell r="B125" t="str">
            <v>SCOTIABANK I. (INFONACOT) 7607377</v>
          </cell>
          <cell r="C125">
            <v>618269.57999999996</v>
          </cell>
          <cell r="D125">
            <v>193249784.74000001</v>
          </cell>
          <cell r="E125">
            <v>-193620952.37</v>
          </cell>
          <cell r="F125">
            <v>247101.95</v>
          </cell>
          <cell r="G125">
            <v>13</v>
          </cell>
        </row>
        <row r="126">
          <cell r="A126" t="str">
            <v>1102-1-01-190</v>
          </cell>
          <cell r="B126" t="str">
            <v>SCOTIABANK I. (INFONACOT) 8219052</v>
          </cell>
          <cell r="C126">
            <v>56693.599999999999</v>
          </cell>
          <cell r="D126">
            <v>1482873591.02</v>
          </cell>
          <cell r="E126">
            <v>-1482518265.3800001</v>
          </cell>
          <cell r="F126">
            <v>412019.24</v>
          </cell>
          <cell r="G126">
            <v>13</v>
          </cell>
        </row>
        <row r="127">
          <cell r="A127" t="str">
            <v>1102-1-01-200</v>
          </cell>
          <cell r="B127" t="str">
            <v>SCOTIABANK I. (INFONACOT) 8002665</v>
          </cell>
          <cell r="C127">
            <v>0</v>
          </cell>
          <cell r="D127">
            <v>1484565714.3399999</v>
          </cell>
          <cell r="E127">
            <v>-1484565714.3399999</v>
          </cell>
          <cell r="F127">
            <v>0</v>
          </cell>
          <cell r="G127">
            <v>13</v>
          </cell>
        </row>
        <row r="128">
          <cell r="A128" t="str">
            <v>1102-1-01-470</v>
          </cell>
          <cell r="B128" t="str">
            <v>SCOTIABANK I. (INFONACOT) 102675338</v>
          </cell>
          <cell r="C128">
            <v>1377.7</v>
          </cell>
          <cell r="D128">
            <v>59152.2</v>
          </cell>
          <cell r="E128">
            <v>-59052.2</v>
          </cell>
          <cell r="F128">
            <v>1477.7</v>
          </cell>
          <cell r="G128">
            <v>13</v>
          </cell>
        </row>
        <row r="129">
          <cell r="A129" t="str">
            <v>1102-1-02</v>
          </cell>
          <cell r="B129" t="str">
            <v>BANCOMER</v>
          </cell>
          <cell r="C129">
            <v>6707003.0499999998</v>
          </cell>
          <cell r="D129">
            <v>3350659118.1199999</v>
          </cell>
          <cell r="E129">
            <v>-3352851095.21</v>
          </cell>
          <cell r="F129">
            <v>4515025.96</v>
          </cell>
          <cell r="G129">
            <v>9</v>
          </cell>
        </row>
        <row r="130">
          <cell r="A130" t="str">
            <v>1102-1-02-020</v>
          </cell>
          <cell r="B130" t="str">
            <v>BBV BANCOMER 0443539768</v>
          </cell>
          <cell r="C130">
            <v>1060937.08</v>
          </cell>
          <cell r="D130">
            <v>390415157.38999999</v>
          </cell>
          <cell r="E130">
            <v>-391472635.41000003</v>
          </cell>
          <cell r="F130">
            <v>3459.06</v>
          </cell>
          <cell r="G130">
            <v>13</v>
          </cell>
        </row>
        <row r="131">
          <cell r="A131" t="str">
            <v>1102-1-02-040</v>
          </cell>
          <cell r="B131" t="str">
            <v>BBVA BCOMER.(IFONACOT) 152936739</v>
          </cell>
          <cell r="C131">
            <v>5600325.5099999998</v>
          </cell>
          <cell r="D131">
            <v>1956927122.47</v>
          </cell>
          <cell r="E131">
            <v>-1958060121.95</v>
          </cell>
          <cell r="F131">
            <v>4467326.03</v>
          </cell>
          <cell r="G131">
            <v>13</v>
          </cell>
        </row>
        <row r="132">
          <cell r="A132" t="str">
            <v>1102-1-02-050</v>
          </cell>
          <cell r="B132" t="str">
            <v>BBVA BCOMER.(IFONACOT) 152925540</v>
          </cell>
          <cell r="C132">
            <v>40591.47</v>
          </cell>
          <cell r="D132">
            <v>2897870.13</v>
          </cell>
          <cell r="E132">
            <v>-2899469.75</v>
          </cell>
          <cell r="F132">
            <v>38991.85</v>
          </cell>
          <cell r="G132">
            <v>13</v>
          </cell>
        </row>
        <row r="133">
          <cell r="A133" t="str">
            <v>1102-1-02-070</v>
          </cell>
          <cell r="B133" t="str">
            <v>BBVA BCOMER.(IFONACOT) 152936305</v>
          </cell>
          <cell r="C133">
            <v>5148.99</v>
          </cell>
          <cell r="D133">
            <v>1000418968.13</v>
          </cell>
          <cell r="E133">
            <v>-1000418868.1</v>
          </cell>
          <cell r="F133">
            <v>5249.02</v>
          </cell>
          <cell r="G133">
            <v>13</v>
          </cell>
        </row>
        <row r="134">
          <cell r="A134" t="str">
            <v>1102-1-03</v>
          </cell>
          <cell r="B134" t="str">
            <v>BANAMEX</v>
          </cell>
          <cell r="C134">
            <v>3975838.48</v>
          </cell>
          <cell r="D134">
            <v>3204645626.29</v>
          </cell>
          <cell r="E134">
            <v>-3206517846.7399998</v>
          </cell>
          <cell r="F134">
            <v>2103618.0299999998</v>
          </cell>
          <cell r="G134">
            <v>9</v>
          </cell>
        </row>
        <row r="135">
          <cell r="A135" t="str">
            <v>1102-1-03-010</v>
          </cell>
          <cell r="B135" t="str">
            <v>BANAMEX (INFONACOT) 6440836</v>
          </cell>
          <cell r="C135">
            <v>0</v>
          </cell>
          <cell r="D135">
            <v>6692.8</v>
          </cell>
          <cell r="E135">
            <v>-5435.2</v>
          </cell>
          <cell r="F135">
            <v>1257.5999999999999</v>
          </cell>
          <cell r="G135">
            <v>13</v>
          </cell>
        </row>
        <row r="136">
          <cell r="A136" t="str">
            <v>1102-1-03-030</v>
          </cell>
          <cell r="B136" t="str">
            <v>BANAMEX (INFONACOT) 6454136</v>
          </cell>
          <cell r="C136">
            <v>10100</v>
          </cell>
          <cell r="D136">
            <v>181466.91</v>
          </cell>
          <cell r="E136">
            <v>-181141.47</v>
          </cell>
          <cell r="F136">
            <v>10425.44</v>
          </cell>
          <cell r="G136">
            <v>13</v>
          </cell>
        </row>
        <row r="137">
          <cell r="A137" t="str">
            <v>1102-1-03-040</v>
          </cell>
          <cell r="B137" t="str">
            <v>BANAMEX (INFONACOT) 6470107</v>
          </cell>
          <cell r="C137">
            <v>3955738.48</v>
          </cell>
          <cell r="D137">
            <v>1524347478.8599999</v>
          </cell>
          <cell r="E137">
            <v>-1526213825.8099999</v>
          </cell>
          <cell r="F137">
            <v>2089391.53</v>
          </cell>
          <cell r="G137">
            <v>13</v>
          </cell>
        </row>
        <row r="138">
          <cell r="A138" t="str">
            <v>1102-1-03-050</v>
          </cell>
          <cell r="B138" t="str">
            <v>BANAMEX (INFONACOT) 4762001</v>
          </cell>
          <cell r="C138">
            <v>10000</v>
          </cell>
          <cell r="D138">
            <v>1680109987.72</v>
          </cell>
          <cell r="E138">
            <v>-1680117444.26</v>
          </cell>
          <cell r="F138">
            <v>2543.46</v>
          </cell>
          <cell r="G138">
            <v>13</v>
          </cell>
        </row>
        <row r="139">
          <cell r="A139" t="str">
            <v>1102-1-04</v>
          </cell>
          <cell r="B139" t="str">
            <v>BANORTE</v>
          </cell>
          <cell r="C139">
            <v>5883804.6699999999</v>
          </cell>
          <cell r="D139">
            <v>8625076032.2199993</v>
          </cell>
          <cell r="E139">
            <v>-8627295331.5799999</v>
          </cell>
          <cell r="F139">
            <v>3664505.31</v>
          </cell>
          <cell r="G139">
            <v>9</v>
          </cell>
        </row>
        <row r="140">
          <cell r="A140" t="str">
            <v>1102-1-04-010</v>
          </cell>
          <cell r="B140" t="str">
            <v>BANORTE (INFONACOT) 519674336</v>
          </cell>
          <cell r="C140">
            <v>2346893.91</v>
          </cell>
          <cell r="D140">
            <v>1384068862.3900001</v>
          </cell>
          <cell r="E140">
            <v>-1383822662.52</v>
          </cell>
          <cell r="F140">
            <v>2593093.7799999998</v>
          </cell>
          <cell r="G140">
            <v>13</v>
          </cell>
        </row>
        <row r="141">
          <cell r="A141" t="str">
            <v>1102-1-04-030</v>
          </cell>
          <cell r="B141" t="str">
            <v>BANORTE (INFONACOT) 517955040</v>
          </cell>
          <cell r="C141">
            <v>1332453.8899999999</v>
          </cell>
          <cell r="D141">
            <v>358993406.87</v>
          </cell>
          <cell r="E141">
            <v>-359257663.56999999</v>
          </cell>
          <cell r="F141">
            <v>1068197.19</v>
          </cell>
          <cell r="G141">
            <v>13</v>
          </cell>
        </row>
        <row r="142">
          <cell r="A142" t="str">
            <v>1102-1-04-060</v>
          </cell>
          <cell r="B142" t="str">
            <v>BANORTE 0645359448</v>
          </cell>
          <cell r="C142">
            <v>2200235.67</v>
          </cell>
          <cell r="D142">
            <v>6882013462.96</v>
          </cell>
          <cell r="E142">
            <v>-6884213691.8900003</v>
          </cell>
          <cell r="F142">
            <v>6.74</v>
          </cell>
          <cell r="G142">
            <v>13</v>
          </cell>
        </row>
        <row r="143">
          <cell r="A143" t="str">
            <v>1102-1-04-070</v>
          </cell>
          <cell r="B143" t="str">
            <v>BANORTE 0519674327</v>
          </cell>
          <cell r="C143">
            <v>4221.2</v>
          </cell>
          <cell r="D143">
            <v>300</v>
          </cell>
          <cell r="E143">
            <v>-1313.6</v>
          </cell>
          <cell r="F143">
            <v>3207.6</v>
          </cell>
          <cell r="G143">
            <v>13</v>
          </cell>
        </row>
        <row r="144">
          <cell r="A144" t="str">
            <v>1102-1-06</v>
          </cell>
          <cell r="B144" t="str">
            <v>HSBC</v>
          </cell>
          <cell r="C144">
            <v>12254530.279999999</v>
          </cell>
          <cell r="D144">
            <v>2203425700.5700002</v>
          </cell>
          <cell r="E144">
            <v>-2212944812.1199999</v>
          </cell>
          <cell r="F144">
            <v>2735418.73</v>
          </cell>
          <cell r="G144">
            <v>9</v>
          </cell>
        </row>
        <row r="145">
          <cell r="A145" t="str">
            <v>1102-1-06-010</v>
          </cell>
          <cell r="B145" t="str">
            <v>HSBC (INFONACOT) 4035575109</v>
          </cell>
          <cell r="C145">
            <v>4787.76</v>
          </cell>
          <cell r="D145">
            <v>5213640.0999999996</v>
          </cell>
          <cell r="E145">
            <v>-5212518.34</v>
          </cell>
          <cell r="F145">
            <v>5909.52</v>
          </cell>
          <cell r="G145">
            <v>13</v>
          </cell>
        </row>
        <row r="146">
          <cell r="A146" t="str">
            <v>1102-1-06-020</v>
          </cell>
          <cell r="B146" t="str">
            <v>HSBC (INFONACOT) 4035575091</v>
          </cell>
          <cell r="C146">
            <v>12036772.539999999</v>
          </cell>
          <cell r="D146">
            <v>2041315060.02</v>
          </cell>
          <cell r="E146">
            <v>-2050690624.6400001</v>
          </cell>
          <cell r="F146">
            <v>2661207.92</v>
          </cell>
          <cell r="G146">
            <v>13</v>
          </cell>
        </row>
        <row r="147">
          <cell r="A147" t="str">
            <v>1102-1-06-030</v>
          </cell>
          <cell r="B147" t="str">
            <v>HSBC (INFONACOT) 4035575083</v>
          </cell>
          <cell r="C147">
            <v>4732.96</v>
          </cell>
          <cell r="D147">
            <v>0</v>
          </cell>
          <cell r="E147">
            <v>0</v>
          </cell>
          <cell r="F147">
            <v>4732.96</v>
          </cell>
          <cell r="G147">
            <v>13</v>
          </cell>
        </row>
        <row r="148">
          <cell r="A148" t="str">
            <v>1102-1-06-040</v>
          </cell>
          <cell r="B148" t="str">
            <v>HSBC (INFONACOT) 4035575075</v>
          </cell>
          <cell r="C148">
            <v>0</v>
          </cell>
          <cell r="D148">
            <v>176413.18</v>
          </cell>
          <cell r="E148">
            <v>-170781.78</v>
          </cell>
          <cell r="F148">
            <v>5631.4</v>
          </cell>
          <cell r="G148">
            <v>13</v>
          </cell>
        </row>
        <row r="149">
          <cell r="A149" t="str">
            <v>1102-1-06-070</v>
          </cell>
          <cell r="B149" t="str">
            <v>HSBC (INFONACOT) 4035575042</v>
          </cell>
          <cell r="C149">
            <v>208237.02</v>
          </cell>
          <cell r="D149">
            <v>156720587.27000001</v>
          </cell>
          <cell r="E149">
            <v>-156870887.36000001</v>
          </cell>
          <cell r="F149">
            <v>57936.93</v>
          </cell>
          <cell r="G149">
            <v>13</v>
          </cell>
        </row>
        <row r="150">
          <cell r="A150" t="str">
            <v>1102-1-07</v>
          </cell>
          <cell r="B150" t="str">
            <v>SANTANDER</v>
          </cell>
          <cell r="C150">
            <v>7568070.25</v>
          </cell>
          <cell r="D150">
            <v>1108868322.9300001</v>
          </cell>
          <cell r="E150">
            <v>-1113363878.3900001</v>
          </cell>
          <cell r="F150">
            <v>3072514.79</v>
          </cell>
          <cell r="G150">
            <v>9</v>
          </cell>
        </row>
        <row r="151">
          <cell r="A151" t="str">
            <v>1102-1-07-010</v>
          </cell>
          <cell r="B151" t="str">
            <v>SANTANDER S. (INFONACOT) 65501987019</v>
          </cell>
          <cell r="C151">
            <v>1288009.79</v>
          </cell>
          <cell r="D151">
            <v>627641460.38</v>
          </cell>
          <cell r="E151">
            <v>-626520023.13</v>
          </cell>
          <cell r="F151">
            <v>2409447.04</v>
          </cell>
          <cell r="G151">
            <v>13</v>
          </cell>
        </row>
        <row r="152">
          <cell r="A152" t="str">
            <v>1102-1-07-020</v>
          </cell>
          <cell r="B152" t="str">
            <v>SANTANDER S. (INFONACOT) 65501987022</v>
          </cell>
          <cell r="C152">
            <v>6256253.6900000004</v>
          </cell>
          <cell r="D152">
            <v>481208582.82999998</v>
          </cell>
          <cell r="E152">
            <v>-486830372.47000003</v>
          </cell>
          <cell r="F152">
            <v>634464.05000000005</v>
          </cell>
          <cell r="G152">
            <v>13</v>
          </cell>
        </row>
        <row r="153">
          <cell r="A153" t="str">
            <v>1102-1-07-030</v>
          </cell>
          <cell r="B153" t="str">
            <v>SANTANDER S. (INFONACOT) 65501987053</v>
          </cell>
          <cell r="C153">
            <v>10106.77</v>
          </cell>
          <cell r="D153">
            <v>300</v>
          </cell>
          <cell r="E153">
            <v>-200</v>
          </cell>
          <cell r="F153">
            <v>10206.77</v>
          </cell>
          <cell r="G153">
            <v>13</v>
          </cell>
        </row>
        <row r="154">
          <cell r="A154" t="str">
            <v>1102-1-07-040</v>
          </cell>
          <cell r="B154" t="str">
            <v>SANTANDER S. (INFONACOT) 65501987070</v>
          </cell>
          <cell r="C154">
            <v>10100</v>
          </cell>
          <cell r="D154">
            <v>16287.72</v>
          </cell>
          <cell r="E154">
            <v>-11690.79</v>
          </cell>
          <cell r="F154">
            <v>14696.93</v>
          </cell>
          <cell r="G154">
            <v>13</v>
          </cell>
        </row>
        <row r="155">
          <cell r="A155" t="str">
            <v>1102-1-07-050</v>
          </cell>
          <cell r="B155" t="str">
            <v>SANTANDER S. (INFONACOT) 65503142488</v>
          </cell>
          <cell r="C155">
            <v>3600</v>
          </cell>
          <cell r="D155">
            <v>1692</v>
          </cell>
          <cell r="E155">
            <v>-1592</v>
          </cell>
          <cell r="F155">
            <v>3700</v>
          </cell>
          <cell r="G155">
            <v>13</v>
          </cell>
        </row>
        <row r="156">
          <cell r="A156" t="str">
            <v>1102-1-08</v>
          </cell>
          <cell r="B156" t="str">
            <v>INTERACCIONES</v>
          </cell>
          <cell r="C156">
            <v>2339.31</v>
          </cell>
          <cell r="D156">
            <v>6998751864.0600004</v>
          </cell>
          <cell r="E156">
            <v>-6998751762.04</v>
          </cell>
          <cell r="F156">
            <v>2441.33</v>
          </cell>
          <cell r="G156">
            <v>9</v>
          </cell>
        </row>
        <row r="157">
          <cell r="A157" t="str">
            <v>1102-1-08-010</v>
          </cell>
          <cell r="B157" t="str">
            <v>INTERACCIONES CTA. 300000698</v>
          </cell>
          <cell r="C157">
            <v>2339.31</v>
          </cell>
          <cell r="D157">
            <v>306.06</v>
          </cell>
          <cell r="E157">
            <v>-204.04</v>
          </cell>
          <cell r="F157">
            <v>2441.33</v>
          </cell>
          <cell r="G157">
            <v>13</v>
          </cell>
        </row>
        <row r="158">
          <cell r="A158" t="str">
            <v>1102-1-08-030</v>
          </cell>
          <cell r="B158" t="str">
            <v>INTERACCIONES CTA.300138240</v>
          </cell>
          <cell r="C158">
            <v>0</v>
          </cell>
          <cell r="D158">
            <v>6998751558</v>
          </cell>
          <cell r="E158">
            <v>-6998751558</v>
          </cell>
          <cell r="F158">
            <v>0</v>
          </cell>
          <cell r="G158">
            <v>13</v>
          </cell>
        </row>
        <row r="159">
          <cell r="G159">
            <v>0</v>
          </cell>
        </row>
        <row r="160">
          <cell r="A160" t="str">
            <v>1103</v>
          </cell>
          <cell r="B160" t="str">
            <v>OTRAS DISPONIBILIDADES</v>
          </cell>
          <cell r="C160">
            <v>157947.15</v>
          </cell>
          <cell r="D160">
            <v>0</v>
          </cell>
          <cell r="E160">
            <v>0</v>
          </cell>
          <cell r="F160">
            <v>157947.15</v>
          </cell>
          <cell r="G160">
            <v>4</v>
          </cell>
          <cell r="I160" t="str">
            <v>OK</v>
          </cell>
        </row>
        <row r="161">
          <cell r="A161" t="str">
            <v>1103-1</v>
          </cell>
          <cell r="B161" t="str">
            <v>DOCUMENTOS DE COBRO INMEDIATO</v>
          </cell>
          <cell r="C161">
            <v>157947.15</v>
          </cell>
          <cell r="D161">
            <v>0</v>
          </cell>
          <cell r="E161">
            <v>0</v>
          </cell>
          <cell r="F161">
            <v>157947.15</v>
          </cell>
          <cell r="G161">
            <v>6</v>
          </cell>
        </row>
        <row r="162">
          <cell r="A162" t="str">
            <v>1103-1-01</v>
          </cell>
          <cell r="B162" t="str">
            <v>CHEQUES</v>
          </cell>
          <cell r="C162">
            <v>157947.15</v>
          </cell>
          <cell r="D162">
            <v>0</v>
          </cell>
          <cell r="E162">
            <v>0</v>
          </cell>
          <cell r="F162">
            <v>157947.15</v>
          </cell>
          <cell r="G162">
            <v>9</v>
          </cell>
        </row>
        <row r="163">
          <cell r="A163" t="str">
            <v>1103-1-01-002</v>
          </cell>
          <cell r="B163" t="str">
            <v>CAJA (CHEQUES- DEPOSITOS EN TRANSITO)</v>
          </cell>
          <cell r="C163">
            <v>157947.15</v>
          </cell>
          <cell r="D163">
            <v>0</v>
          </cell>
          <cell r="E163">
            <v>0</v>
          </cell>
          <cell r="F163">
            <v>157947.15</v>
          </cell>
          <cell r="G163">
            <v>13</v>
          </cell>
        </row>
        <row r="164">
          <cell r="G164">
            <v>0</v>
          </cell>
        </row>
        <row r="165">
          <cell r="A165" t="str">
            <v>1201</v>
          </cell>
          <cell r="B165" t="str">
            <v>TITULOS PARA NEGOCIAR</v>
          </cell>
          <cell r="C165">
            <v>1054623292.16</v>
          </cell>
          <cell r="D165">
            <v>80017125120.460007</v>
          </cell>
          <cell r="E165">
            <v>-79209239911.210007</v>
          </cell>
          <cell r="F165">
            <v>1862508501.4100001</v>
          </cell>
          <cell r="G165">
            <v>4</v>
          </cell>
          <cell r="I165" t="str">
            <v>OK</v>
          </cell>
        </row>
        <row r="166">
          <cell r="A166" t="str">
            <v>1201-1</v>
          </cell>
          <cell r="B166" t="str">
            <v>TITULOS PARA NEGOCIAR SIN RESTRICCION</v>
          </cell>
          <cell r="C166">
            <v>1054623292.16</v>
          </cell>
          <cell r="D166">
            <v>80017125120.460007</v>
          </cell>
          <cell r="E166">
            <v>-79209239911.210007</v>
          </cell>
          <cell r="F166">
            <v>1862508501.4100001</v>
          </cell>
          <cell r="G166">
            <v>6</v>
          </cell>
        </row>
        <row r="167">
          <cell r="A167" t="str">
            <v>1201-1-01</v>
          </cell>
          <cell r="B167" t="str">
            <v>DEUDA GUBERNAMENTAL</v>
          </cell>
          <cell r="C167">
            <v>853795216.98000002</v>
          </cell>
          <cell r="D167">
            <v>2417130612.6399999</v>
          </cell>
          <cell r="E167">
            <v>-3270925829.6199999</v>
          </cell>
          <cell r="F167">
            <v>0</v>
          </cell>
          <cell r="G167">
            <v>9</v>
          </cell>
        </row>
        <row r="168">
          <cell r="A168" t="str">
            <v>1201-1-01-991</v>
          </cell>
          <cell r="B168" t="str">
            <v>CONTRATOS INVERSION GUBER</v>
          </cell>
          <cell r="C168">
            <v>853795216.98000002</v>
          </cell>
          <cell r="D168">
            <v>2417130612.6399999</v>
          </cell>
          <cell r="E168">
            <v>-3270925829.6199999</v>
          </cell>
          <cell r="F168">
            <v>0</v>
          </cell>
          <cell r="G168">
            <v>13</v>
          </cell>
        </row>
        <row r="169">
          <cell r="A169" t="str">
            <v>1201-1-02</v>
          </cell>
          <cell r="B169" t="str">
            <v>DEUDA BANCARIA</v>
          </cell>
          <cell r="C169">
            <v>200828075.18000001</v>
          </cell>
          <cell r="D169">
            <v>77599994507.820007</v>
          </cell>
          <cell r="E169">
            <v>-75938314081.589996</v>
          </cell>
          <cell r="F169">
            <v>1862508501.4100001</v>
          </cell>
          <cell r="G169">
            <v>9</v>
          </cell>
        </row>
        <row r="170">
          <cell r="A170" t="str">
            <v>1201-1-02-021</v>
          </cell>
          <cell r="B170" t="str">
            <v>BANORTE 411175 INGRESOS</v>
          </cell>
          <cell r="C170">
            <v>0</v>
          </cell>
          <cell r="D170">
            <v>33613794.560000002</v>
          </cell>
          <cell r="E170">
            <v>-33613794.560000002</v>
          </cell>
          <cell r="F170">
            <v>0</v>
          </cell>
          <cell r="G170">
            <v>13</v>
          </cell>
        </row>
        <row r="171">
          <cell r="A171" t="str">
            <v>1201-1-02-070</v>
          </cell>
          <cell r="B171" t="str">
            <v>BBVA BANCOMER PRINCIPAL</v>
          </cell>
          <cell r="C171">
            <v>0</v>
          </cell>
          <cell r="D171">
            <v>249183962.71000001</v>
          </cell>
          <cell r="E171">
            <v>-249183962.71000001</v>
          </cell>
          <cell r="F171">
            <v>0</v>
          </cell>
          <cell r="G171">
            <v>13</v>
          </cell>
        </row>
        <row r="172">
          <cell r="A172" t="str">
            <v>1201-1-02-071</v>
          </cell>
          <cell r="B172" t="str">
            <v>BBVA BANCOMER INGRESOS</v>
          </cell>
          <cell r="C172">
            <v>0</v>
          </cell>
          <cell r="D172">
            <v>424717921.07999998</v>
          </cell>
          <cell r="E172">
            <v>-424717921.07999998</v>
          </cell>
          <cell r="F172">
            <v>0</v>
          </cell>
          <cell r="G172">
            <v>13</v>
          </cell>
        </row>
        <row r="173">
          <cell r="A173" t="str">
            <v>1201-1-02-072</v>
          </cell>
          <cell r="B173" t="str">
            <v>BBVA BANCOMER EGRESOS</v>
          </cell>
          <cell r="C173">
            <v>0</v>
          </cell>
          <cell r="D173">
            <v>424717916.74000001</v>
          </cell>
          <cell r="E173">
            <v>-424717916.74000001</v>
          </cell>
          <cell r="F173">
            <v>0</v>
          </cell>
          <cell r="G173">
            <v>13</v>
          </cell>
        </row>
        <row r="174">
          <cell r="A174" t="str">
            <v>1201-1-02-080</v>
          </cell>
          <cell r="B174" t="str">
            <v>BANAMEX PRINCIPAL</v>
          </cell>
          <cell r="C174">
            <v>3.1</v>
          </cell>
          <cell r="D174">
            <v>3500536565.5300002</v>
          </cell>
          <cell r="E174">
            <v>-3500536564.3899999</v>
          </cell>
          <cell r="F174">
            <v>4.24</v>
          </cell>
          <cell r="G174">
            <v>13</v>
          </cell>
        </row>
        <row r="175">
          <cell r="A175" t="str">
            <v>1201-1-02-081</v>
          </cell>
          <cell r="B175" t="str">
            <v>BANAMEX INGRESOS</v>
          </cell>
          <cell r="C175">
            <v>0</v>
          </cell>
          <cell r="D175">
            <v>7001073132.0600004</v>
          </cell>
          <cell r="E175">
            <v>-7001073132.0600004</v>
          </cell>
          <cell r="F175">
            <v>0</v>
          </cell>
          <cell r="G175">
            <v>13</v>
          </cell>
        </row>
        <row r="176">
          <cell r="A176" t="str">
            <v>1201-1-02-082</v>
          </cell>
          <cell r="B176" t="str">
            <v>BANAMEX EGRESOS</v>
          </cell>
          <cell r="C176">
            <v>0</v>
          </cell>
          <cell r="D176">
            <v>7001073128.7799997</v>
          </cell>
          <cell r="E176">
            <v>-7001073128.7799997</v>
          </cell>
          <cell r="F176">
            <v>0</v>
          </cell>
          <cell r="G176">
            <v>13</v>
          </cell>
        </row>
        <row r="177">
          <cell r="A177" t="str">
            <v>1201-1-02-110</v>
          </cell>
          <cell r="B177" t="str">
            <v>INVER NAFIN 01064760 PRINCIPAL</v>
          </cell>
          <cell r="C177">
            <v>0.01</v>
          </cell>
          <cell r="D177">
            <v>5688716214.5799999</v>
          </cell>
          <cell r="E177">
            <v>-5688716214.6000004</v>
          </cell>
          <cell r="F177">
            <v>-0.01</v>
          </cell>
          <cell r="G177">
            <v>13</v>
          </cell>
        </row>
        <row r="178">
          <cell r="A178" t="str">
            <v>1201-1-02-111</v>
          </cell>
          <cell r="B178" t="str">
            <v>INVER NAFIN 01064760 INGRESOS</v>
          </cell>
          <cell r="C178">
            <v>0</v>
          </cell>
          <cell r="D178">
            <v>11377432429.27</v>
          </cell>
          <cell r="E178">
            <v>-11377432429.27</v>
          </cell>
          <cell r="F178">
            <v>0</v>
          </cell>
          <cell r="G178">
            <v>13</v>
          </cell>
        </row>
        <row r="179">
          <cell r="A179" t="str">
            <v>1201-1-02-112</v>
          </cell>
          <cell r="B179" t="str">
            <v>INVER NAFIN 01064760 EGRESOS</v>
          </cell>
          <cell r="C179">
            <v>0</v>
          </cell>
          <cell r="D179">
            <v>13035812149.16</v>
          </cell>
          <cell r="E179">
            <v>-13035812149.16</v>
          </cell>
          <cell r="F179">
            <v>0</v>
          </cell>
          <cell r="G179">
            <v>13</v>
          </cell>
        </row>
        <row r="180">
          <cell r="A180" t="str">
            <v>1201-1-02-130</v>
          </cell>
          <cell r="B180" t="str">
            <v>CUSTODIO NAFIN 3200 PRINCIPAL</v>
          </cell>
          <cell r="C180">
            <v>185.87</v>
          </cell>
          <cell r="D180">
            <v>3271591401.9699998</v>
          </cell>
          <cell r="E180">
            <v>-3271591587.8400002</v>
          </cell>
          <cell r="F180">
            <v>0</v>
          </cell>
          <cell r="G180">
            <v>13</v>
          </cell>
        </row>
        <row r="181">
          <cell r="A181" t="str">
            <v>1201-1-02-131</v>
          </cell>
          <cell r="B181" t="str">
            <v>CUSTODIO NAFIN 3200 INGRESOS</v>
          </cell>
          <cell r="C181">
            <v>0</v>
          </cell>
          <cell r="D181">
            <v>8201562523.8199997</v>
          </cell>
          <cell r="E181">
            <v>-8201562523.8199997</v>
          </cell>
          <cell r="F181">
            <v>0</v>
          </cell>
          <cell r="G181">
            <v>13</v>
          </cell>
        </row>
        <row r="182">
          <cell r="A182" t="str">
            <v>1201-1-02-132</v>
          </cell>
          <cell r="B182" t="str">
            <v>CUSTODIO NAFIN 3200 EGRESOS</v>
          </cell>
          <cell r="C182">
            <v>0</v>
          </cell>
          <cell r="D182">
            <v>6947638317.0900002</v>
          </cell>
          <cell r="E182">
            <v>-6947638317.0900002</v>
          </cell>
          <cell r="F182">
            <v>0</v>
          </cell>
          <cell r="G182">
            <v>13</v>
          </cell>
        </row>
        <row r="183">
          <cell r="A183" t="str">
            <v>1201-1-02-160</v>
          </cell>
          <cell r="B183" t="str">
            <v>INVS DEUDA BANC INTERACCIONES 400124401 PRINCIPAL</v>
          </cell>
          <cell r="C183">
            <v>0</v>
          </cell>
          <cell r="D183">
            <v>1399750129.3599999</v>
          </cell>
          <cell r="E183">
            <v>-1399749963.77</v>
          </cell>
          <cell r="F183">
            <v>165.59</v>
          </cell>
          <cell r="G183">
            <v>13</v>
          </cell>
        </row>
        <row r="184">
          <cell r="A184" t="str">
            <v>1201-1-02-161</v>
          </cell>
          <cell r="B184" t="str">
            <v>INVS DEUDA BANC INTERACCIONES 400124401 INGRESOS</v>
          </cell>
          <cell r="C184">
            <v>0</v>
          </cell>
          <cell r="D184">
            <v>2818500258.7199998</v>
          </cell>
          <cell r="E184">
            <v>-2818500258.7199998</v>
          </cell>
          <cell r="F184">
            <v>0</v>
          </cell>
          <cell r="G184">
            <v>13</v>
          </cell>
        </row>
        <row r="185">
          <cell r="A185" t="str">
            <v>1201-1-02-162</v>
          </cell>
          <cell r="B185" t="str">
            <v>INVS DEUDA BANC INTERACCIONES 400124401 EGRESOS</v>
          </cell>
          <cell r="C185">
            <v>0</v>
          </cell>
          <cell r="D185">
            <v>2799499927.54</v>
          </cell>
          <cell r="E185">
            <v>-2799499927.54</v>
          </cell>
          <cell r="F185">
            <v>0</v>
          </cell>
          <cell r="G185">
            <v>13</v>
          </cell>
        </row>
        <row r="186">
          <cell r="A186" t="str">
            <v>1201-1-02-991</v>
          </cell>
          <cell r="B186" t="str">
            <v>CONTRATOS INVERSION BANCARIA</v>
          </cell>
          <cell r="C186">
            <v>200827886.19999999</v>
          </cell>
          <cell r="D186">
            <v>3424574734.8499999</v>
          </cell>
          <cell r="E186">
            <v>-1762894289.46</v>
          </cell>
          <cell r="F186">
            <v>1862508331.5899999</v>
          </cell>
          <cell r="G186">
            <v>13</v>
          </cell>
        </row>
        <row r="187">
          <cell r="G187">
            <v>0</v>
          </cell>
        </row>
        <row r="188">
          <cell r="A188" t="str">
            <v>1214</v>
          </cell>
          <cell r="B188" t="str">
            <v>OPERACIONES CON INSTRUMENTOS FINANCIEROS DERIVADOS</v>
          </cell>
          <cell r="C188">
            <v>98732870.129999995</v>
          </cell>
          <cell r="D188">
            <v>98050806.25</v>
          </cell>
          <cell r="E188">
            <v>-98732870.129999995</v>
          </cell>
          <cell r="F188">
            <v>98050806.25</v>
          </cell>
          <cell r="G188">
            <v>4</v>
          </cell>
          <cell r="I188" t="str">
            <v>OK</v>
          </cell>
        </row>
        <row r="189">
          <cell r="A189" t="str">
            <v>1214-1</v>
          </cell>
          <cell r="B189" t="str">
            <v>SWAPS/CAP</v>
          </cell>
          <cell r="C189">
            <v>98732870.129999995</v>
          </cell>
          <cell r="D189">
            <v>98050806.25</v>
          </cell>
          <cell r="E189">
            <v>-98732870.129999995</v>
          </cell>
          <cell r="F189">
            <v>98050806.25</v>
          </cell>
          <cell r="G189">
            <v>6</v>
          </cell>
        </row>
        <row r="190">
          <cell r="A190" t="str">
            <v>1214-1-02</v>
          </cell>
          <cell r="B190" t="str">
            <v>COBERTURA</v>
          </cell>
          <cell r="C190">
            <v>98732870.129999995</v>
          </cell>
          <cell r="D190">
            <v>98050806.25</v>
          </cell>
          <cell r="E190">
            <v>-98732870.129999995</v>
          </cell>
          <cell r="F190">
            <v>98050806.25</v>
          </cell>
          <cell r="G190">
            <v>9</v>
          </cell>
        </row>
        <row r="191">
          <cell r="A191" t="str">
            <v>1214-1-02-001</v>
          </cell>
          <cell r="B191" t="str">
            <v>SWAPS</v>
          </cell>
          <cell r="C191">
            <v>98732870.129999995</v>
          </cell>
          <cell r="D191">
            <v>98050806.25</v>
          </cell>
          <cell r="E191">
            <v>-98732870.129999995</v>
          </cell>
          <cell r="F191">
            <v>98050806.25</v>
          </cell>
          <cell r="G191">
            <v>13</v>
          </cell>
        </row>
        <row r="192">
          <cell r="G192">
            <v>0</v>
          </cell>
        </row>
        <row r="193">
          <cell r="A193" t="str">
            <v>1251</v>
          </cell>
          <cell r="B193" t="str">
            <v>BENEFICIOS POR RECIBIR EN OPERACIONES DE BURSATILIZACIÓN</v>
          </cell>
          <cell r="C193">
            <v>469619724.35000002</v>
          </cell>
          <cell r="D193">
            <v>283241992.54000002</v>
          </cell>
          <cell r="E193">
            <v>-36676735.200000003</v>
          </cell>
          <cell r="F193">
            <v>716184981.69000006</v>
          </cell>
          <cell r="G193">
            <v>4</v>
          </cell>
          <cell r="I193" t="str">
            <v>OK</v>
          </cell>
        </row>
        <row r="194">
          <cell r="A194" t="str">
            <v>1251-1</v>
          </cell>
          <cell r="B194" t="str">
            <v>SOBRE EL REMANENTE EN OPERACIONES DE BURSATILIZACI</v>
          </cell>
          <cell r="C194">
            <v>469619724.35000002</v>
          </cell>
          <cell r="D194">
            <v>283241992.54000002</v>
          </cell>
          <cell r="E194">
            <v>-36676735.200000003</v>
          </cell>
          <cell r="F194">
            <v>716184981.69000006</v>
          </cell>
          <cell r="G194">
            <v>6</v>
          </cell>
        </row>
        <row r="195">
          <cell r="A195" t="str">
            <v>1251-1-01</v>
          </cell>
          <cell r="B195" t="str">
            <v>SOBRE EL REMANENTE DEL CESIONARIO</v>
          </cell>
          <cell r="C195">
            <v>469240054.32999998</v>
          </cell>
          <cell r="D195">
            <v>283241992.54000002</v>
          </cell>
          <cell r="E195">
            <v>-36335453.210000001</v>
          </cell>
          <cell r="F195">
            <v>716146593.65999997</v>
          </cell>
          <cell r="G195">
            <v>9</v>
          </cell>
        </row>
        <row r="196">
          <cell r="A196" t="str">
            <v>1251-1-01-003</v>
          </cell>
          <cell r="B196" t="str">
            <v>EMISION IFCOT CB 13</v>
          </cell>
          <cell r="C196">
            <v>469240054.32999998</v>
          </cell>
          <cell r="D196">
            <v>283241992.54000002</v>
          </cell>
          <cell r="E196">
            <v>-36335453.210000001</v>
          </cell>
          <cell r="F196">
            <v>716146593.65999997</v>
          </cell>
          <cell r="G196">
            <v>13</v>
          </cell>
        </row>
        <row r="197">
          <cell r="A197" t="str">
            <v>1251-1-02</v>
          </cell>
          <cell r="B197" t="str">
            <v>RECURSOS POR COBRANZA</v>
          </cell>
          <cell r="C197">
            <v>379670.02</v>
          </cell>
          <cell r="D197">
            <v>0</v>
          </cell>
          <cell r="E197">
            <v>-341281.99</v>
          </cell>
          <cell r="F197">
            <v>38388.03</v>
          </cell>
          <cell r="G197">
            <v>9</v>
          </cell>
        </row>
        <row r="198">
          <cell r="A198" t="str">
            <v>1251-1-02-001</v>
          </cell>
          <cell r="B198" t="str">
            <v>EMISION IFCOT CB 13</v>
          </cell>
          <cell r="C198">
            <v>379670.02</v>
          </cell>
          <cell r="D198">
            <v>0</v>
          </cell>
          <cell r="E198">
            <v>-341281.99</v>
          </cell>
          <cell r="F198">
            <v>38388.03</v>
          </cell>
          <cell r="G198">
            <v>13</v>
          </cell>
        </row>
        <row r="199">
          <cell r="G199">
            <v>0</v>
          </cell>
        </row>
        <row r="200">
          <cell r="A200" t="str">
            <v>1311</v>
          </cell>
          <cell r="B200" t="str">
            <v>CREDITOS AL CONSUMO VIGENTES</v>
          </cell>
          <cell r="C200">
            <v>16055239700.5</v>
          </cell>
          <cell r="D200">
            <v>3634452325.8299999</v>
          </cell>
          <cell r="E200">
            <v>-4578454140.6599998</v>
          </cell>
          <cell r="F200">
            <v>15111237885.67</v>
          </cell>
          <cell r="G200">
            <v>4</v>
          </cell>
          <cell r="I200" t="str">
            <v>OK</v>
          </cell>
        </row>
        <row r="201">
          <cell r="A201" t="str">
            <v>1311-1</v>
          </cell>
          <cell r="B201" t="str">
            <v>OTROS CREDITOS AL CONSUMO VIGENTES</v>
          </cell>
          <cell r="C201">
            <v>15788136580.93</v>
          </cell>
          <cell r="D201">
            <v>3241659438.1599998</v>
          </cell>
          <cell r="E201">
            <v>-4190799740.0500002</v>
          </cell>
          <cell r="F201">
            <v>14838996279.040001</v>
          </cell>
          <cell r="G201">
            <v>6</v>
          </cell>
        </row>
        <row r="202">
          <cell r="A202" t="str">
            <v>1311-1-90</v>
          </cell>
          <cell r="B202" t="str">
            <v>PRÉSTAMOS DIRECTOS VIGENTES</v>
          </cell>
          <cell r="C202">
            <v>15788136580.93</v>
          </cell>
          <cell r="D202">
            <v>3241659438.1599998</v>
          </cell>
          <cell r="E202">
            <v>-4190799740.0500002</v>
          </cell>
          <cell r="F202">
            <v>14838996279.040001</v>
          </cell>
          <cell r="G202">
            <v>9</v>
          </cell>
        </row>
        <row r="203">
          <cell r="A203" t="str">
            <v>1311-1-90-001</v>
          </cell>
          <cell r="B203" t="str">
            <v>CREDITOS OTORGADOS VIGENTES</v>
          </cell>
          <cell r="C203">
            <v>15788136580.93</v>
          </cell>
          <cell r="D203">
            <v>3241659438.1599998</v>
          </cell>
          <cell r="E203">
            <v>-4190799740.0500002</v>
          </cell>
          <cell r="F203">
            <v>14838996279.040001</v>
          </cell>
          <cell r="G203">
            <v>13</v>
          </cell>
        </row>
        <row r="204">
          <cell r="A204" t="str">
            <v>1311-2</v>
          </cell>
          <cell r="B204" t="str">
            <v>INTERESES DE CARTERA VIGENTE</v>
          </cell>
          <cell r="C204">
            <v>267103119.56999999</v>
          </cell>
          <cell r="D204">
            <v>392792887.67000002</v>
          </cell>
          <cell r="E204">
            <v>-387654400.61000001</v>
          </cell>
          <cell r="F204">
            <v>272241606.63</v>
          </cell>
          <cell r="G204">
            <v>6</v>
          </cell>
        </row>
        <row r="205">
          <cell r="A205" t="str">
            <v>1311-2-90</v>
          </cell>
          <cell r="B205" t="str">
            <v>INTERESES DE CARTERA VIGENTE</v>
          </cell>
          <cell r="C205">
            <v>267103119.56999999</v>
          </cell>
          <cell r="D205">
            <v>392792887.67000002</v>
          </cell>
          <cell r="E205">
            <v>-387654400.61000001</v>
          </cell>
          <cell r="F205">
            <v>272241606.63</v>
          </cell>
          <cell r="G205">
            <v>9</v>
          </cell>
        </row>
        <row r="206">
          <cell r="A206" t="str">
            <v>1311-2-90-002</v>
          </cell>
          <cell r="B206" t="str">
            <v>INTERESES 16% S/PREST. VIGENTES</v>
          </cell>
          <cell r="C206">
            <v>267103119.56999999</v>
          </cell>
          <cell r="D206">
            <v>392792887.67000002</v>
          </cell>
          <cell r="E206">
            <v>-387654400.61000001</v>
          </cell>
          <cell r="F206">
            <v>272241606.63</v>
          </cell>
          <cell r="G206">
            <v>13</v>
          </cell>
        </row>
        <row r="207">
          <cell r="G207">
            <v>0</v>
          </cell>
        </row>
        <row r="208">
          <cell r="A208" t="str">
            <v>1361</v>
          </cell>
          <cell r="B208" t="str">
            <v>CREDITOS AL CONSUMO VENCIDOS</v>
          </cell>
          <cell r="C208">
            <v>846828085.14999998</v>
          </cell>
          <cell r="D208">
            <v>216849974.19999999</v>
          </cell>
          <cell r="E208">
            <v>-233133345.06</v>
          </cell>
          <cell r="F208">
            <v>830544714.28999996</v>
          </cell>
          <cell r="G208">
            <v>4</v>
          </cell>
          <cell r="I208" t="str">
            <v>OK</v>
          </cell>
        </row>
        <row r="209">
          <cell r="A209" t="str">
            <v>1361-1</v>
          </cell>
          <cell r="B209" t="str">
            <v>OTROS CREDITOS AL CONSUMO VENCIDOS</v>
          </cell>
          <cell r="C209">
            <v>816632257.17999995</v>
          </cell>
          <cell r="D209">
            <v>209863030.38</v>
          </cell>
          <cell r="E209">
            <v>-226880964.19999999</v>
          </cell>
          <cell r="F209">
            <v>799614323.36000001</v>
          </cell>
          <cell r="G209">
            <v>6</v>
          </cell>
        </row>
        <row r="210">
          <cell r="A210" t="str">
            <v>1361-1-90</v>
          </cell>
          <cell r="B210" t="str">
            <v>PRÉSTAMOS DIRECTOS VENCIDOS</v>
          </cell>
          <cell r="C210">
            <v>816632257.17999995</v>
          </cell>
          <cell r="D210">
            <v>209863030.38</v>
          </cell>
          <cell r="E210">
            <v>-226880964.19999999</v>
          </cell>
          <cell r="F210">
            <v>799614323.36000001</v>
          </cell>
          <cell r="G210">
            <v>9</v>
          </cell>
        </row>
        <row r="211">
          <cell r="A211" t="str">
            <v>1361-1-90-001</v>
          </cell>
          <cell r="B211" t="str">
            <v>CARTERA VENCIDA</v>
          </cell>
          <cell r="C211">
            <v>816632257.17999995</v>
          </cell>
          <cell r="D211">
            <v>208955485.46000001</v>
          </cell>
          <cell r="E211">
            <v>-225973419.28</v>
          </cell>
          <cell r="F211">
            <v>799614323.36000001</v>
          </cell>
          <cell r="G211">
            <v>13</v>
          </cell>
        </row>
        <row r="212">
          <cell r="A212" t="str">
            <v>1361-1-90-002</v>
          </cell>
          <cell r="B212" t="str">
            <v>CONVENIOS VENCIDOS</v>
          </cell>
          <cell r="C212">
            <v>0</v>
          </cell>
          <cell r="D212">
            <v>907544.92</v>
          </cell>
          <cell r="E212">
            <v>-907544.92</v>
          </cell>
          <cell r="F212">
            <v>0</v>
          </cell>
          <cell r="G212">
            <v>13</v>
          </cell>
        </row>
        <row r="213">
          <cell r="A213" t="str">
            <v>1361-2</v>
          </cell>
          <cell r="B213" t="str">
            <v>INTERESES DE CARTERA VENCIDA</v>
          </cell>
          <cell r="C213">
            <v>30195827.969999999</v>
          </cell>
          <cell r="D213">
            <v>6986943.8200000003</v>
          </cell>
          <cell r="E213">
            <v>-6252380.8600000003</v>
          </cell>
          <cell r="F213">
            <v>30930390.93</v>
          </cell>
          <cell r="G213">
            <v>6</v>
          </cell>
        </row>
        <row r="214">
          <cell r="A214" t="str">
            <v>1361-2-90</v>
          </cell>
          <cell r="B214" t="str">
            <v>INTERESES DE CARTERA VENCIDA</v>
          </cell>
          <cell r="C214">
            <v>30195827.969999999</v>
          </cell>
          <cell r="D214">
            <v>6986943.8200000003</v>
          </cell>
          <cell r="E214">
            <v>-6252380.8600000003</v>
          </cell>
          <cell r="F214">
            <v>30930390.93</v>
          </cell>
          <cell r="G214">
            <v>9</v>
          </cell>
        </row>
        <row r="215">
          <cell r="A215" t="str">
            <v>1361-2-90-002</v>
          </cell>
          <cell r="B215" t="str">
            <v>INTERESES 16% S/PREST. VENCIDOS</v>
          </cell>
          <cell r="C215">
            <v>30195827.969999999</v>
          </cell>
          <cell r="D215">
            <v>6986943.8200000003</v>
          </cell>
          <cell r="E215">
            <v>-6252380.8600000003</v>
          </cell>
          <cell r="F215">
            <v>30930390.93</v>
          </cell>
          <cell r="G215">
            <v>13</v>
          </cell>
        </row>
        <row r="216">
          <cell r="G216">
            <v>0</v>
          </cell>
        </row>
        <row r="217">
          <cell r="A217" t="str">
            <v>1386</v>
          </cell>
          <cell r="B217" t="str">
            <v>OTROS ADEUDOS VENCIDOS</v>
          </cell>
          <cell r="C217">
            <v>3744795.63</v>
          </cell>
          <cell r="D217">
            <v>0</v>
          </cell>
          <cell r="E217">
            <v>0</v>
          </cell>
          <cell r="F217">
            <v>3744795.63</v>
          </cell>
          <cell r="G217">
            <v>4</v>
          </cell>
          <cell r="I217" t="str">
            <v>OK</v>
          </cell>
        </row>
        <row r="218">
          <cell r="A218" t="str">
            <v>1386-1</v>
          </cell>
          <cell r="B218" t="str">
            <v>OTROS ADEUDOS</v>
          </cell>
          <cell r="C218">
            <v>2464397.25</v>
          </cell>
          <cell r="D218">
            <v>0</v>
          </cell>
          <cell r="E218">
            <v>0</v>
          </cell>
          <cell r="F218">
            <v>2464397.25</v>
          </cell>
          <cell r="G218">
            <v>6</v>
          </cell>
        </row>
        <row r="219">
          <cell r="A219" t="str">
            <v>1386-1-01</v>
          </cell>
          <cell r="B219" t="str">
            <v>ADEUDOS DE EXEMPLEADOS</v>
          </cell>
          <cell r="C219">
            <v>2464397.25</v>
          </cell>
          <cell r="D219">
            <v>0</v>
          </cell>
          <cell r="E219">
            <v>0</v>
          </cell>
          <cell r="F219">
            <v>2464397.25</v>
          </cell>
          <cell r="G219">
            <v>9</v>
          </cell>
        </row>
        <row r="220">
          <cell r="A220" t="str">
            <v>1386-1-01-002</v>
          </cell>
          <cell r="B220" t="str">
            <v>DIRECCION DE ASUNTOS JURIDICOS</v>
          </cell>
          <cell r="C220">
            <v>2416529.91</v>
          </cell>
          <cell r="D220">
            <v>0</v>
          </cell>
          <cell r="E220">
            <v>0</v>
          </cell>
          <cell r="F220">
            <v>2416529.91</v>
          </cell>
          <cell r="G220">
            <v>13</v>
          </cell>
        </row>
        <row r="221">
          <cell r="A221" t="str">
            <v>1386-1-01-003</v>
          </cell>
          <cell r="B221" t="str">
            <v>EN LITIGIO</v>
          </cell>
          <cell r="C221">
            <v>47867.34</v>
          </cell>
          <cell r="D221">
            <v>0</v>
          </cell>
          <cell r="E221">
            <v>0</v>
          </cell>
          <cell r="F221">
            <v>47867.34</v>
          </cell>
          <cell r="G221">
            <v>13</v>
          </cell>
        </row>
        <row r="222">
          <cell r="A222" t="str">
            <v>1386-2</v>
          </cell>
          <cell r="B222" t="str">
            <v>REEMBOLSOS A CENTROS DE TRABAJO POR ACLARAR</v>
          </cell>
          <cell r="C222">
            <v>1280398.3799999999</v>
          </cell>
          <cell r="D222">
            <v>0</v>
          </cell>
          <cell r="E222">
            <v>0</v>
          </cell>
          <cell r="F222">
            <v>1280398.3799999999</v>
          </cell>
          <cell r="G222">
            <v>6</v>
          </cell>
        </row>
        <row r="223">
          <cell r="A223" t="str">
            <v>1386-2-01</v>
          </cell>
          <cell r="B223" t="str">
            <v>REEMBOLSOS EN PROCESO DE ACLARACION</v>
          </cell>
          <cell r="C223">
            <v>1280398.3799999999</v>
          </cell>
          <cell r="D223">
            <v>0</v>
          </cell>
          <cell r="E223">
            <v>0</v>
          </cell>
          <cell r="F223">
            <v>1280398.3799999999</v>
          </cell>
          <cell r="G223">
            <v>9</v>
          </cell>
        </row>
        <row r="224">
          <cell r="A224" t="str">
            <v>1386-2-01-001</v>
          </cell>
          <cell r="B224" t="str">
            <v>C.T. GOBIERNO DE CHIAPAS</v>
          </cell>
          <cell r="C224">
            <v>779554.45</v>
          </cell>
          <cell r="D224">
            <v>0</v>
          </cell>
          <cell r="E224">
            <v>0</v>
          </cell>
          <cell r="F224">
            <v>779554.45</v>
          </cell>
          <cell r="G224">
            <v>13</v>
          </cell>
        </row>
        <row r="225">
          <cell r="A225" t="str">
            <v>1386-2-01-002</v>
          </cell>
          <cell r="B225" t="str">
            <v>C.T. GOB. EDO. DE MEXICO</v>
          </cell>
          <cell r="C225">
            <v>481180</v>
          </cell>
          <cell r="D225">
            <v>0</v>
          </cell>
          <cell r="E225">
            <v>0</v>
          </cell>
          <cell r="F225">
            <v>481180</v>
          </cell>
          <cell r="G225">
            <v>13</v>
          </cell>
        </row>
        <row r="226">
          <cell r="A226" t="str">
            <v>1386-2-01-004</v>
          </cell>
          <cell r="B226" t="str">
            <v>C.T. GOBIERNO DE PUEBLA</v>
          </cell>
          <cell r="C226">
            <v>19663.93</v>
          </cell>
          <cell r="D226">
            <v>0</v>
          </cell>
          <cell r="E226">
            <v>0</v>
          </cell>
          <cell r="F226">
            <v>19663.93</v>
          </cell>
          <cell r="G226">
            <v>13</v>
          </cell>
        </row>
        <row r="227">
          <cell r="G227">
            <v>0</v>
          </cell>
        </row>
        <row r="228">
          <cell r="A228" t="str">
            <v>1391</v>
          </cell>
          <cell r="B228" t="str">
            <v>ESTIMACION PREVENTIVA PARA RIESGOS CREDITICIOS</v>
          </cell>
          <cell r="C228">
            <v>-1402564286.3599999</v>
          </cell>
          <cell r="D228">
            <v>426784400.10000002</v>
          </cell>
          <cell r="E228">
            <v>-363382737.97000003</v>
          </cell>
          <cell r="F228">
            <v>-1339162624.23</v>
          </cell>
          <cell r="G228">
            <v>4</v>
          </cell>
          <cell r="I228" t="str">
            <v>OK</v>
          </cell>
        </row>
        <row r="229">
          <cell r="A229" t="str">
            <v>1391-1</v>
          </cell>
          <cell r="B229" t="str">
            <v>CREDITOS AL CONSUMO</v>
          </cell>
          <cell r="C229">
            <v>-1398819490.73</v>
          </cell>
          <cell r="D229">
            <v>426784400.10000002</v>
          </cell>
          <cell r="E229">
            <v>-363382737.97000003</v>
          </cell>
          <cell r="F229">
            <v>-1335417828.5999999</v>
          </cell>
          <cell r="G229">
            <v>6</v>
          </cell>
        </row>
        <row r="230">
          <cell r="A230" t="str">
            <v>1391-1-61</v>
          </cell>
          <cell r="B230" t="str">
            <v>PRÉSTAMOS DIRECTOS</v>
          </cell>
          <cell r="C230">
            <v>-1398819490.73</v>
          </cell>
          <cell r="D230">
            <v>426784400.10000002</v>
          </cell>
          <cell r="E230">
            <v>-363382737.97000003</v>
          </cell>
          <cell r="F230">
            <v>-1335417828.5999999</v>
          </cell>
          <cell r="G230">
            <v>9</v>
          </cell>
        </row>
        <row r="231">
          <cell r="A231" t="str">
            <v>1391-1-61-001</v>
          </cell>
          <cell r="B231" t="str">
            <v>DE CARTERA DE CRÉDITO</v>
          </cell>
          <cell r="C231">
            <v>-1398819490.73</v>
          </cell>
          <cell r="D231">
            <v>426784400.10000002</v>
          </cell>
          <cell r="E231">
            <v>-363382737.97000003</v>
          </cell>
          <cell r="F231">
            <v>-1335417828.5999999</v>
          </cell>
          <cell r="G231">
            <v>13</v>
          </cell>
        </row>
        <row r="232">
          <cell r="A232" t="str">
            <v>1391-2</v>
          </cell>
          <cell r="B232" t="str">
            <v>OTROS ADEUDOS VENCIDOS</v>
          </cell>
          <cell r="C232">
            <v>-3744795.63</v>
          </cell>
          <cell r="D232">
            <v>0</v>
          </cell>
          <cell r="E232">
            <v>0</v>
          </cell>
          <cell r="F232">
            <v>-3744795.63</v>
          </cell>
          <cell r="G232">
            <v>6</v>
          </cell>
        </row>
        <row r="233">
          <cell r="A233" t="str">
            <v>1391-2-86</v>
          </cell>
          <cell r="B233" t="str">
            <v>ADEUDOS DE EXEMPLEADOS</v>
          </cell>
          <cell r="C233">
            <v>-2464397.25</v>
          </cell>
          <cell r="D233">
            <v>0</v>
          </cell>
          <cell r="E233">
            <v>0</v>
          </cell>
          <cell r="F233">
            <v>-2464397.25</v>
          </cell>
          <cell r="G233">
            <v>9</v>
          </cell>
        </row>
        <row r="234">
          <cell r="A234" t="str">
            <v>1391-2-86-001</v>
          </cell>
          <cell r="B234" t="str">
            <v>OTROS ADEUDOS DE EXEMPLEADOS</v>
          </cell>
          <cell r="C234">
            <v>-2464397.25</v>
          </cell>
          <cell r="D234">
            <v>0</v>
          </cell>
          <cell r="E234">
            <v>0</v>
          </cell>
          <cell r="F234">
            <v>-2464397.25</v>
          </cell>
          <cell r="G234">
            <v>13</v>
          </cell>
        </row>
        <row r="235">
          <cell r="A235" t="str">
            <v>1391-2-87</v>
          </cell>
          <cell r="B235" t="str">
            <v>POR REEMBOLSOS</v>
          </cell>
          <cell r="C235">
            <v>-1280398.3799999999</v>
          </cell>
          <cell r="D235">
            <v>0</v>
          </cell>
          <cell r="E235">
            <v>0</v>
          </cell>
          <cell r="F235">
            <v>-1280398.3799999999</v>
          </cell>
          <cell r="G235">
            <v>9</v>
          </cell>
        </row>
        <row r="236">
          <cell r="A236" t="str">
            <v>1391-2-87-001</v>
          </cell>
          <cell r="B236" t="str">
            <v>A CENTROS DE TRABAJO</v>
          </cell>
          <cell r="C236">
            <v>-1280398.3799999999</v>
          </cell>
          <cell r="D236">
            <v>0</v>
          </cell>
          <cell r="E236">
            <v>0</v>
          </cell>
          <cell r="F236">
            <v>-1280398.3799999999</v>
          </cell>
          <cell r="G236">
            <v>13</v>
          </cell>
        </row>
        <row r="237">
          <cell r="G237">
            <v>0</v>
          </cell>
        </row>
        <row r="238">
          <cell r="A238" t="str">
            <v>1401</v>
          </cell>
          <cell r="B238" t="str">
            <v>DEUDORES DIVERSOS</v>
          </cell>
          <cell r="C238">
            <v>777341552.11000001</v>
          </cell>
          <cell r="D238">
            <v>3024013177.6900001</v>
          </cell>
          <cell r="E238">
            <v>-3017943531.3499999</v>
          </cell>
          <cell r="F238">
            <v>783411198.45000005</v>
          </cell>
          <cell r="G238">
            <v>4</v>
          </cell>
          <cell r="I238" t="str">
            <v>OK</v>
          </cell>
        </row>
        <row r="239">
          <cell r="A239" t="str">
            <v>1401-1</v>
          </cell>
          <cell r="B239" t="str">
            <v>SALDOS A FAVOR DE IMPUESTOS E IMPUESTOS ACREDITABLES</v>
          </cell>
          <cell r="C239">
            <v>62747004.5</v>
          </cell>
          <cell r="D239">
            <v>48382334</v>
          </cell>
          <cell r="E239">
            <v>-46779789.390000001</v>
          </cell>
          <cell r="F239">
            <v>64349549.109999999</v>
          </cell>
          <cell r="G239">
            <v>6</v>
          </cell>
        </row>
        <row r="240">
          <cell r="A240" t="str">
            <v>1401-1-01</v>
          </cell>
          <cell r="B240" t="str">
            <v>IVA POR ACREDITAR</v>
          </cell>
          <cell r="C240">
            <v>35728132.689999998</v>
          </cell>
          <cell r="D240">
            <v>26480860.859999999</v>
          </cell>
          <cell r="E240">
            <v>-30954294.25</v>
          </cell>
          <cell r="F240">
            <v>31254699.300000001</v>
          </cell>
          <cell r="G240">
            <v>9</v>
          </cell>
        </row>
        <row r="241">
          <cell r="A241" t="str">
            <v>1401-1-01-002</v>
          </cell>
          <cell r="B241" t="str">
            <v>IVA POR ACREDITAR AL 16%</v>
          </cell>
          <cell r="C241">
            <v>35728132.689999998</v>
          </cell>
          <cell r="D241">
            <v>26475125.239999998</v>
          </cell>
          <cell r="E241">
            <v>-30948754.219999999</v>
          </cell>
          <cell r="F241">
            <v>31254503.710000001</v>
          </cell>
          <cell r="G241">
            <v>13</v>
          </cell>
        </row>
        <row r="242">
          <cell r="A242" t="str">
            <v>1401-1-01-003</v>
          </cell>
          <cell r="B242" t="str">
            <v>IVA POR ACREDITAR AL 2.75%</v>
          </cell>
          <cell r="C242">
            <v>0</v>
          </cell>
          <cell r="D242">
            <v>195.59</v>
          </cell>
          <cell r="E242">
            <v>0</v>
          </cell>
          <cell r="F242">
            <v>195.59</v>
          </cell>
          <cell r="G242">
            <v>13</v>
          </cell>
        </row>
        <row r="243">
          <cell r="A243" t="str">
            <v>1401-1-01-004</v>
          </cell>
          <cell r="B243" t="str">
            <v>IVA POR ACREDITAR AL 4%</v>
          </cell>
          <cell r="C243">
            <v>0</v>
          </cell>
          <cell r="D243">
            <v>5540.03</v>
          </cell>
          <cell r="E243">
            <v>-5540.03</v>
          </cell>
          <cell r="F243">
            <v>0</v>
          </cell>
          <cell r="G243">
            <v>13</v>
          </cell>
        </row>
        <row r="244">
          <cell r="A244" t="str">
            <v>1401-1-02</v>
          </cell>
          <cell r="B244" t="str">
            <v>IVA EFECTIVAMENTE PAGADO</v>
          </cell>
          <cell r="C244">
            <v>16252263.07</v>
          </cell>
          <cell r="D244">
            <v>21901407.469999999</v>
          </cell>
          <cell r="E244">
            <v>-15825435.970000001</v>
          </cell>
          <cell r="F244">
            <v>22328234.57</v>
          </cell>
          <cell r="G244">
            <v>9</v>
          </cell>
        </row>
        <row r="245">
          <cell r="A245" t="str">
            <v>1401-1-02-002</v>
          </cell>
          <cell r="B245" t="str">
            <v>IVA EFECTIVAMENTE PAGADO 16%</v>
          </cell>
          <cell r="C245">
            <v>16075917.42</v>
          </cell>
          <cell r="D245">
            <v>21084153.030000001</v>
          </cell>
          <cell r="E245">
            <v>-14988306.17</v>
          </cell>
          <cell r="F245">
            <v>22171764.280000001</v>
          </cell>
          <cell r="G245">
            <v>13</v>
          </cell>
        </row>
        <row r="246">
          <cell r="A246" t="str">
            <v>1401-1-02-003</v>
          </cell>
          <cell r="B246" t="str">
            <v>IVA EFECTIVAMENTE PAGADO 2.75%</v>
          </cell>
          <cell r="C246">
            <v>2.0499999999999998</v>
          </cell>
          <cell r="D246">
            <v>0</v>
          </cell>
          <cell r="E246">
            <v>0</v>
          </cell>
          <cell r="F246">
            <v>2.0499999999999998</v>
          </cell>
          <cell r="G246">
            <v>13</v>
          </cell>
        </row>
        <row r="247">
          <cell r="A247" t="str">
            <v>1401-1-02-004</v>
          </cell>
          <cell r="B247" t="str">
            <v>IVA EFECTIVAMENTE PAGADO 4%</v>
          </cell>
          <cell r="C247">
            <v>0</v>
          </cell>
          <cell r="D247">
            <v>5540.03</v>
          </cell>
          <cell r="E247">
            <v>0</v>
          </cell>
          <cell r="F247">
            <v>5540.03</v>
          </cell>
          <cell r="G247">
            <v>13</v>
          </cell>
        </row>
        <row r="248">
          <cell r="A248" t="str">
            <v>1401-1-02-006</v>
          </cell>
          <cell r="B248" t="str">
            <v>IVA DIRECTO  EFECTIVAMENTE PAGADO 16%</v>
          </cell>
          <cell r="C248">
            <v>176343.6</v>
          </cell>
          <cell r="D248">
            <v>811714.41</v>
          </cell>
          <cell r="E248">
            <v>-837129.8</v>
          </cell>
          <cell r="F248">
            <v>150928.21</v>
          </cell>
          <cell r="G248">
            <v>13</v>
          </cell>
        </row>
        <row r="249">
          <cell r="A249" t="str">
            <v>1401-1-03</v>
          </cell>
          <cell r="B249" t="str">
            <v>OTROS IMPUESTOS A FAVOR</v>
          </cell>
          <cell r="C249">
            <v>10766608.74</v>
          </cell>
          <cell r="D249">
            <v>65.67</v>
          </cell>
          <cell r="E249">
            <v>-59.17</v>
          </cell>
          <cell r="F249">
            <v>10766615.24</v>
          </cell>
          <cell r="G249">
            <v>9</v>
          </cell>
        </row>
        <row r="250">
          <cell r="A250" t="str">
            <v>1401-1-03-001</v>
          </cell>
          <cell r="B250" t="str">
            <v>SUBSIDIO PARA EL EMPLEO</v>
          </cell>
          <cell r="C250">
            <v>3986.59</v>
          </cell>
          <cell r="D250">
            <v>65.67</v>
          </cell>
          <cell r="E250">
            <v>-59.17</v>
          </cell>
          <cell r="F250">
            <v>3993.09</v>
          </cell>
          <cell r="G250">
            <v>13</v>
          </cell>
        </row>
        <row r="251">
          <cell r="A251" t="str">
            <v>1401-1-03-002</v>
          </cell>
          <cell r="B251" t="str">
            <v>OTROS SALDOS A FAVOR</v>
          </cell>
          <cell r="C251">
            <v>10762622.15</v>
          </cell>
          <cell r="D251">
            <v>0</v>
          </cell>
          <cell r="E251">
            <v>0</v>
          </cell>
          <cell r="F251">
            <v>10762622.15</v>
          </cell>
          <cell r="G251">
            <v>13</v>
          </cell>
        </row>
        <row r="252">
          <cell r="A252" t="str">
            <v>1401-2</v>
          </cell>
          <cell r="B252" t="str">
            <v>PRESTAMOS Y OTROS ADEUDOS DEL PERSONAL</v>
          </cell>
          <cell r="C252">
            <v>133058363.98999999</v>
          </cell>
          <cell r="D252">
            <v>9762427.7400000002</v>
          </cell>
          <cell r="E252">
            <v>-6982793.9500000002</v>
          </cell>
          <cell r="F252">
            <v>135837997.78</v>
          </cell>
          <cell r="G252">
            <v>6</v>
          </cell>
        </row>
        <row r="253">
          <cell r="A253" t="str">
            <v>1401-2-01</v>
          </cell>
          <cell r="B253" t="str">
            <v>FUNCIONARIOS Y EMPLEADOS</v>
          </cell>
          <cell r="C253">
            <v>133058363.98999999</v>
          </cell>
          <cell r="D253">
            <v>9762427.7400000002</v>
          </cell>
          <cell r="E253">
            <v>-6982793.9500000002</v>
          </cell>
          <cell r="F253">
            <v>135837997.78</v>
          </cell>
          <cell r="G253">
            <v>9</v>
          </cell>
        </row>
        <row r="254">
          <cell r="A254" t="str">
            <v>1401-2-01-001</v>
          </cell>
          <cell r="B254" t="str">
            <v>POR GASTOS Y COMISIONES</v>
          </cell>
          <cell r="C254">
            <v>680790.56</v>
          </cell>
          <cell r="D254">
            <v>717290.77</v>
          </cell>
          <cell r="E254">
            <v>-809107.77</v>
          </cell>
          <cell r="F254">
            <v>588973.56000000006</v>
          </cell>
          <cell r="G254">
            <v>13</v>
          </cell>
        </row>
        <row r="255">
          <cell r="A255" t="str">
            <v>1401-2-01-003</v>
          </cell>
          <cell r="B255" t="str">
            <v>GASTOS GENERALES A COMPROBAR</v>
          </cell>
          <cell r="C255">
            <v>432638.66</v>
          </cell>
          <cell r="D255">
            <v>552178.63</v>
          </cell>
          <cell r="E255">
            <v>-394682.57</v>
          </cell>
          <cell r="F255">
            <v>590134.72</v>
          </cell>
          <cell r="G255">
            <v>13</v>
          </cell>
        </row>
        <row r="256">
          <cell r="A256" t="str">
            <v>1401-2-01-004</v>
          </cell>
          <cell r="B256" t="str">
            <v>PRESTAMOS CORTO PLAZO</v>
          </cell>
          <cell r="C256">
            <v>56989542.740000002</v>
          </cell>
          <cell r="D256">
            <v>3752463.29</v>
          </cell>
          <cell r="E256">
            <v>-2571063.77</v>
          </cell>
          <cell r="F256">
            <v>58170942.259999998</v>
          </cell>
          <cell r="G256">
            <v>13</v>
          </cell>
        </row>
        <row r="257">
          <cell r="A257" t="str">
            <v>1401-2-01-005</v>
          </cell>
          <cell r="B257" t="str">
            <v>PRESTAMOS BCD</v>
          </cell>
          <cell r="C257">
            <v>74880148.590000004</v>
          </cell>
          <cell r="D257">
            <v>4681578.17</v>
          </cell>
          <cell r="E257">
            <v>-3148423.28</v>
          </cell>
          <cell r="F257">
            <v>76413303.480000004</v>
          </cell>
          <cell r="G257">
            <v>13</v>
          </cell>
        </row>
        <row r="258">
          <cell r="A258" t="str">
            <v>1401-2-01-007</v>
          </cell>
          <cell r="B258" t="str">
            <v>ADEUDOS NO CUBIERTOS</v>
          </cell>
          <cell r="C258">
            <v>12604.02</v>
          </cell>
          <cell r="D258">
            <v>2163.52</v>
          </cell>
          <cell r="E258">
            <v>-2763.2</v>
          </cell>
          <cell r="F258">
            <v>12004.34</v>
          </cell>
          <cell r="G258">
            <v>13</v>
          </cell>
        </row>
        <row r="259">
          <cell r="A259" t="str">
            <v>1401-2-01-009</v>
          </cell>
          <cell r="B259" t="str">
            <v>SEG. DE RESPONSABILIDAD CIVIL DEL PERSONAL</v>
          </cell>
          <cell r="C259">
            <v>3948.17</v>
          </cell>
          <cell r="D259">
            <v>56753.36</v>
          </cell>
          <cell r="E259">
            <v>-56753.36</v>
          </cell>
          <cell r="F259">
            <v>3948.17</v>
          </cell>
          <cell r="G259">
            <v>13</v>
          </cell>
        </row>
        <row r="260">
          <cell r="A260" t="str">
            <v>1401-2-01-010</v>
          </cell>
          <cell r="B260" t="str">
            <v>GASTOS Y COMISIONES INTERNACIONALES</v>
          </cell>
          <cell r="C260">
            <v>42203.03</v>
          </cell>
          <cell r="D260">
            <v>0</v>
          </cell>
          <cell r="E260">
            <v>0</v>
          </cell>
          <cell r="F260">
            <v>42203.03</v>
          </cell>
          <cell r="G260">
            <v>13</v>
          </cell>
        </row>
        <row r="261">
          <cell r="A261" t="str">
            <v>1401-2-01-013</v>
          </cell>
          <cell r="B261" t="str">
            <v>MONEDEROS ELECTRONICOS (GASOLINA)</v>
          </cell>
          <cell r="C261">
            <v>8141.66</v>
          </cell>
          <cell r="D261">
            <v>0</v>
          </cell>
          <cell r="E261">
            <v>0</v>
          </cell>
          <cell r="F261">
            <v>8141.66</v>
          </cell>
          <cell r="G261">
            <v>13</v>
          </cell>
        </row>
        <row r="262">
          <cell r="A262" t="str">
            <v>1401-2-01-014</v>
          </cell>
          <cell r="B262" t="str">
            <v>EXAMEN MÉDICO PERS OPERATIVO</v>
          </cell>
          <cell r="C262">
            <v>109.2</v>
          </cell>
          <cell r="D262">
            <v>0</v>
          </cell>
          <cell r="E262">
            <v>0</v>
          </cell>
          <cell r="F262">
            <v>109.2</v>
          </cell>
          <cell r="G262">
            <v>13</v>
          </cell>
        </row>
        <row r="263">
          <cell r="A263" t="str">
            <v>1401-2-01-015</v>
          </cell>
          <cell r="B263" t="str">
            <v>ANTICIPO VIÁTICOS</v>
          </cell>
          <cell r="C263">
            <v>8237.36</v>
          </cell>
          <cell r="D263">
            <v>0</v>
          </cell>
          <cell r="E263">
            <v>0</v>
          </cell>
          <cell r="F263">
            <v>8237.36</v>
          </cell>
          <cell r="G263">
            <v>13</v>
          </cell>
        </row>
        <row r="264">
          <cell r="A264" t="str">
            <v>1401-3</v>
          </cell>
          <cell r="B264" t="str">
            <v>IVA POR COBRAR EN CARTERA</v>
          </cell>
          <cell r="C264">
            <v>238304224.74000001</v>
          </cell>
          <cell r="D264">
            <v>96925831.939999998</v>
          </cell>
          <cell r="E264">
            <v>-107185088.88</v>
          </cell>
          <cell r="F264">
            <v>228044967.80000001</v>
          </cell>
          <cell r="G264">
            <v>6</v>
          </cell>
        </row>
        <row r="265">
          <cell r="A265" t="str">
            <v>1401-3-01</v>
          </cell>
          <cell r="B265" t="str">
            <v>DE CARTERA VIGENTE</v>
          </cell>
          <cell r="C265">
            <v>224135371.84</v>
          </cell>
          <cell r="D265">
            <v>93384262.390000001</v>
          </cell>
          <cell r="E265">
            <v>-103540686.3</v>
          </cell>
          <cell r="F265">
            <v>213978947.93000001</v>
          </cell>
          <cell r="G265">
            <v>9</v>
          </cell>
        </row>
        <row r="266">
          <cell r="A266" t="str">
            <v>1401-3-01-002</v>
          </cell>
          <cell r="B266" t="str">
            <v>IVA 16% CARTERA VIGENTE</v>
          </cell>
          <cell r="C266">
            <v>224135371.84</v>
          </cell>
          <cell r="D266">
            <v>93384262.390000001</v>
          </cell>
          <cell r="E266">
            <v>-103540686.3</v>
          </cell>
          <cell r="F266">
            <v>213978947.93000001</v>
          </cell>
          <cell r="G266">
            <v>13</v>
          </cell>
        </row>
        <row r="267">
          <cell r="A267" t="str">
            <v>1401-3-02</v>
          </cell>
          <cell r="B267" t="str">
            <v>DE CARTERA VENCIDA</v>
          </cell>
          <cell r="C267">
            <v>14168852.9</v>
          </cell>
          <cell r="D267">
            <v>3541569.55</v>
          </cell>
          <cell r="E267">
            <v>-3644402.58</v>
          </cell>
          <cell r="F267">
            <v>14066019.869999999</v>
          </cell>
          <cell r="G267">
            <v>9</v>
          </cell>
        </row>
        <row r="268">
          <cell r="A268" t="str">
            <v>1401-3-02-002</v>
          </cell>
          <cell r="B268" t="str">
            <v>IVA 16% CARTERA VENCIDA</v>
          </cell>
          <cell r="C268">
            <v>14168852.9</v>
          </cell>
          <cell r="D268">
            <v>3541569.55</v>
          </cell>
          <cell r="E268">
            <v>-3644402.58</v>
          </cell>
          <cell r="F268">
            <v>14066019.869999999</v>
          </cell>
          <cell r="G268">
            <v>13</v>
          </cell>
        </row>
        <row r="269">
          <cell r="A269" t="str">
            <v>1401-4</v>
          </cell>
          <cell r="B269" t="str">
            <v>CUENTAS POR COBRAR A FIDEICOMISOS</v>
          </cell>
          <cell r="C269">
            <v>0</v>
          </cell>
          <cell r="D269">
            <v>2796992602.0100002</v>
          </cell>
          <cell r="E269">
            <v>-2796992602.0100002</v>
          </cell>
          <cell r="F269">
            <v>0</v>
          </cell>
          <cell r="G269">
            <v>6</v>
          </cell>
        </row>
        <row r="270">
          <cell r="A270" t="str">
            <v>1401-4-06</v>
          </cell>
          <cell r="B270" t="str">
            <v>EMISION IFCOT CB 13</v>
          </cell>
          <cell r="C270">
            <v>0</v>
          </cell>
          <cell r="D270">
            <v>2796992602.0100002</v>
          </cell>
          <cell r="E270">
            <v>-2796992602.0100002</v>
          </cell>
          <cell r="F270">
            <v>0</v>
          </cell>
          <cell r="G270">
            <v>9</v>
          </cell>
        </row>
        <row r="271">
          <cell r="A271" t="str">
            <v>1401-4-06-001</v>
          </cell>
          <cell r="B271" t="str">
            <v>CARTERA CEDIDA CB 13</v>
          </cell>
          <cell r="C271">
            <v>0</v>
          </cell>
          <cell r="D271">
            <v>2796992602.0100002</v>
          </cell>
          <cell r="E271">
            <v>-2796992602.0100002</v>
          </cell>
          <cell r="F271">
            <v>0</v>
          </cell>
          <cell r="G271">
            <v>13</v>
          </cell>
        </row>
        <row r="272">
          <cell r="A272" t="str">
            <v>1401-5</v>
          </cell>
          <cell r="B272" t="str">
            <v>PARTIDAS ASOCIADAS A OPERACIONES CREDITICIAS</v>
          </cell>
          <cell r="C272">
            <v>-6240184.9199999999</v>
          </cell>
          <cell r="D272">
            <v>11770.44</v>
          </cell>
          <cell r="E272">
            <v>-11770.44</v>
          </cell>
          <cell r="F272">
            <v>-6240184.9199999999</v>
          </cell>
          <cell r="G272">
            <v>6</v>
          </cell>
        </row>
        <row r="273">
          <cell r="A273" t="str">
            <v>1401-5-01</v>
          </cell>
          <cell r="B273" t="str">
            <v>COMPENSACIÓN Y LIQUIDACIÓN PROSA</v>
          </cell>
          <cell r="C273">
            <v>-6240184.9199999999</v>
          </cell>
          <cell r="D273">
            <v>11770.44</v>
          </cell>
          <cell r="E273">
            <v>-11770.44</v>
          </cell>
          <cell r="F273">
            <v>-6240184.9199999999</v>
          </cell>
          <cell r="G273">
            <v>9</v>
          </cell>
        </row>
        <row r="274">
          <cell r="A274" t="str">
            <v>1401-5-01-001</v>
          </cell>
          <cell r="B274" t="str">
            <v>VENTAS / EJERCIMIENTO</v>
          </cell>
          <cell r="C274">
            <v>-6483922.8799999999</v>
          </cell>
          <cell r="D274">
            <v>0</v>
          </cell>
          <cell r="E274">
            <v>0</v>
          </cell>
          <cell r="F274">
            <v>-6483922.8799999999</v>
          </cell>
          <cell r="G274">
            <v>13</v>
          </cell>
        </row>
        <row r="275">
          <cell r="A275" t="str">
            <v>1401-5-01-002</v>
          </cell>
          <cell r="B275" t="str">
            <v>ACLARACIONES EN PROCESO</v>
          </cell>
          <cell r="C275">
            <v>4737.96</v>
          </cell>
          <cell r="D275">
            <v>0</v>
          </cell>
          <cell r="E275">
            <v>0</v>
          </cell>
          <cell r="F275">
            <v>4737.96</v>
          </cell>
          <cell r="G275">
            <v>13</v>
          </cell>
        </row>
        <row r="276">
          <cell r="A276" t="str">
            <v>1401-5-01-010</v>
          </cell>
          <cell r="B276" t="str">
            <v>SERVICIOS POR UTILIZACIÓN (MARCA) TARJETA</v>
          </cell>
          <cell r="C276">
            <v>0</v>
          </cell>
          <cell r="D276">
            <v>11770.44</v>
          </cell>
          <cell r="E276">
            <v>-11770.44</v>
          </cell>
          <cell r="F276">
            <v>0</v>
          </cell>
          <cell r="G276">
            <v>13</v>
          </cell>
        </row>
        <row r="277">
          <cell r="A277" t="str">
            <v>1401-5-01-015</v>
          </cell>
          <cell r="B277" t="str">
            <v>SALDOS PENDIENTES DE ACLARAR PROSA</v>
          </cell>
          <cell r="C277">
            <v>239000</v>
          </cell>
          <cell r="D277">
            <v>0</v>
          </cell>
          <cell r="E277">
            <v>0</v>
          </cell>
          <cell r="F277">
            <v>239000</v>
          </cell>
          <cell r="G277">
            <v>13</v>
          </cell>
        </row>
        <row r="278">
          <cell r="A278" t="str">
            <v>1401-9</v>
          </cell>
          <cell r="B278" t="str">
            <v>OTROS DEUDORES</v>
          </cell>
          <cell r="C278">
            <v>349472143.80000001</v>
          </cell>
          <cell r="D278">
            <v>71938211.560000002</v>
          </cell>
          <cell r="E278">
            <v>-59991486.68</v>
          </cell>
          <cell r="F278">
            <v>361418868.68000001</v>
          </cell>
          <cell r="G278">
            <v>6</v>
          </cell>
        </row>
        <row r="279">
          <cell r="A279" t="str">
            <v>1401-9-01</v>
          </cell>
          <cell r="B279" t="str">
            <v>TESORERÍA GENERAL</v>
          </cell>
          <cell r="C279">
            <v>33799043.549999997</v>
          </cell>
          <cell r="D279">
            <v>1042337.03</v>
          </cell>
          <cell r="E279">
            <v>-1023385.43</v>
          </cell>
          <cell r="F279">
            <v>33817995.149999999</v>
          </cell>
          <cell r="G279">
            <v>9</v>
          </cell>
        </row>
        <row r="280">
          <cell r="A280" t="str">
            <v>1401-9-01-001</v>
          </cell>
          <cell r="B280" t="str">
            <v>FONDO FIJO PARA GASTOS MENORES</v>
          </cell>
          <cell r="C280">
            <v>242381.15</v>
          </cell>
          <cell r="D280">
            <v>802796.01</v>
          </cell>
          <cell r="E280">
            <v>-814410.54</v>
          </cell>
          <cell r="F280">
            <v>230766.62</v>
          </cell>
          <cell r="G280">
            <v>13</v>
          </cell>
        </row>
        <row r="281">
          <cell r="A281" t="str">
            <v>1401-9-01-002</v>
          </cell>
          <cell r="B281" t="str">
            <v>A CARGO DE EMPRESAS</v>
          </cell>
          <cell r="C281">
            <v>15506017.6</v>
          </cell>
          <cell r="D281">
            <v>239541.02</v>
          </cell>
          <cell r="E281">
            <v>-205082.29</v>
          </cell>
          <cell r="F281">
            <v>15540476.33</v>
          </cell>
          <cell r="G281">
            <v>13</v>
          </cell>
        </row>
        <row r="282">
          <cell r="A282" t="str">
            <v>1401-9-01-003</v>
          </cell>
          <cell r="B282" t="str">
            <v>A CARGO DE BANCOS</v>
          </cell>
          <cell r="C282">
            <v>1702086.43</v>
          </cell>
          <cell r="D282">
            <v>0</v>
          </cell>
          <cell r="E282">
            <v>-3892.6</v>
          </cell>
          <cell r="F282">
            <v>1698193.83</v>
          </cell>
          <cell r="G282">
            <v>13</v>
          </cell>
        </row>
        <row r="283">
          <cell r="A283" t="str">
            <v>1401-9-01-004</v>
          </cell>
          <cell r="B283" t="str">
            <v>INGRESOS NO ABONADOS POR BANCO</v>
          </cell>
          <cell r="C283">
            <v>105204.56</v>
          </cell>
          <cell r="D283">
            <v>0</v>
          </cell>
          <cell r="E283">
            <v>0</v>
          </cell>
          <cell r="F283">
            <v>105204.56</v>
          </cell>
          <cell r="G283">
            <v>13</v>
          </cell>
        </row>
        <row r="284">
          <cell r="A284" t="str">
            <v>1401-9-01-005</v>
          </cell>
          <cell r="B284" t="str">
            <v>CHEQUES DEVUELTOS POR CARTERA</v>
          </cell>
          <cell r="C284">
            <v>12738809.66</v>
          </cell>
          <cell r="D284">
            <v>0</v>
          </cell>
          <cell r="E284">
            <v>0</v>
          </cell>
          <cell r="F284">
            <v>12738809.66</v>
          </cell>
          <cell r="G284">
            <v>13</v>
          </cell>
        </row>
        <row r="285">
          <cell r="A285" t="str">
            <v>1401-9-01-006</v>
          </cell>
          <cell r="B285" t="str">
            <v>FALTANTE EN DELEGACIONES</v>
          </cell>
          <cell r="C285">
            <v>25527.86</v>
          </cell>
          <cell r="D285">
            <v>0</v>
          </cell>
          <cell r="E285">
            <v>0</v>
          </cell>
          <cell r="F285">
            <v>25527.86</v>
          </cell>
          <cell r="G285">
            <v>13</v>
          </cell>
        </row>
        <row r="286">
          <cell r="A286" t="str">
            <v>1401-9-01-007</v>
          </cell>
          <cell r="B286" t="str">
            <v>DEUDORES POR APLICAR</v>
          </cell>
          <cell r="C286">
            <v>3387712.62</v>
          </cell>
          <cell r="D286">
            <v>0</v>
          </cell>
          <cell r="E286">
            <v>0</v>
          </cell>
          <cell r="F286">
            <v>3387712.62</v>
          </cell>
          <cell r="G286">
            <v>13</v>
          </cell>
        </row>
        <row r="287">
          <cell r="A287" t="str">
            <v>1401-9-01-008</v>
          </cell>
          <cell r="B287" t="str">
            <v>DISTRIBUIDORES-PAGO TESORERIA</v>
          </cell>
          <cell r="C287">
            <v>91303.67</v>
          </cell>
          <cell r="D287">
            <v>0</v>
          </cell>
          <cell r="E287">
            <v>0</v>
          </cell>
          <cell r="F287">
            <v>91303.67</v>
          </cell>
          <cell r="G287">
            <v>13</v>
          </cell>
        </row>
        <row r="288">
          <cell r="A288" t="str">
            <v>1401-9-02</v>
          </cell>
          <cell r="B288" t="str">
            <v>DIRECCION DE DESARROLLO DE FACTOR HUMANO</v>
          </cell>
          <cell r="C288">
            <v>10791967.25</v>
          </cell>
          <cell r="D288">
            <v>0</v>
          </cell>
          <cell r="E288">
            <v>-97983.360000000001</v>
          </cell>
          <cell r="F288">
            <v>10693983.890000001</v>
          </cell>
          <cell r="G288">
            <v>9</v>
          </cell>
        </row>
        <row r="289">
          <cell r="A289" t="str">
            <v>1401-9-02-001</v>
          </cell>
          <cell r="B289" t="str">
            <v>ADEUDOS EXEMPLEADOS</v>
          </cell>
          <cell r="C289">
            <v>9791967.0899999999</v>
          </cell>
          <cell r="D289">
            <v>0</v>
          </cell>
          <cell r="E289">
            <v>-14650.03</v>
          </cell>
          <cell r="F289">
            <v>9777317.0600000005</v>
          </cell>
          <cell r="G289">
            <v>13</v>
          </cell>
        </row>
        <row r="290">
          <cell r="A290" t="str">
            <v>1401-9-02-004</v>
          </cell>
          <cell r="B290" t="str">
            <v>SINEIF</v>
          </cell>
          <cell r="C290">
            <v>1000000.16</v>
          </cell>
          <cell r="D290">
            <v>0</v>
          </cell>
          <cell r="E290">
            <v>-83333.33</v>
          </cell>
          <cell r="F290">
            <v>916666.83</v>
          </cell>
          <cell r="G290">
            <v>13</v>
          </cell>
        </row>
        <row r="291">
          <cell r="A291" t="str">
            <v>1401-9-03</v>
          </cell>
          <cell r="B291" t="str">
            <v>DIRECCION DE COBRANZA</v>
          </cell>
          <cell r="C291">
            <v>24343.08</v>
          </cell>
          <cell r="D291">
            <v>0</v>
          </cell>
          <cell r="E291">
            <v>0</v>
          </cell>
          <cell r="F291">
            <v>24343.08</v>
          </cell>
          <cell r="G291">
            <v>9</v>
          </cell>
        </row>
        <row r="292">
          <cell r="A292" t="str">
            <v>1401-9-03-001</v>
          </cell>
          <cell r="B292" t="str">
            <v>DIRECCION DE COBRANZA</v>
          </cell>
          <cell r="C292">
            <v>13736.06</v>
          </cell>
          <cell r="D292">
            <v>0</v>
          </cell>
          <cell r="E292">
            <v>0</v>
          </cell>
          <cell r="F292">
            <v>13736.06</v>
          </cell>
          <cell r="G292">
            <v>13</v>
          </cell>
        </row>
        <row r="293">
          <cell r="A293" t="str">
            <v>1401-9-03-002</v>
          </cell>
          <cell r="B293" t="str">
            <v>C.T. TUXTLA REEMB. POR ACLARAR</v>
          </cell>
          <cell r="C293">
            <v>10607.02</v>
          </cell>
          <cell r="D293">
            <v>0</v>
          </cell>
          <cell r="E293">
            <v>0</v>
          </cell>
          <cell r="F293">
            <v>10607.02</v>
          </cell>
          <cell r="G293">
            <v>13</v>
          </cell>
        </row>
        <row r="294">
          <cell r="A294" t="str">
            <v>1401-9-04</v>
          </cell>
          <cell r="B294" t="str">
            <v>JURÍDICO</v>
          </cell>
          <cell r="C294">
            <v>3602990.5</v>
          </cell>
          <cell r="D294">
            <v>0</v>
          </cell>
          <cell r="E294">
            <v>0</v>
          </cell>
          <cell r="F294">
            <v>3602990.5</v>
          </cell>
          <cell r="G294">
            <v>9</v>
          </cell>
        </row>
        <row r="295">
          <cell r="A295" t="str">
            <v>1401-9-04-001</v>
          </cell>
          <cell r="B295" t="str">
            <v>BANSEFI  S.N.C.</v>
          </cell>
          <cell r="C295">
            <v>8000</v>
          </cell>
          <cell r="D295">
            <v>0</v>
          </cell>
          <cell r="E295">
            <v>0</v>
          </cell>
          <cell r="F295">
            <v>8000</v>
          </cell>
          <cell r="G295">
            <v>13</v>
          </cell>
        </row>
        <row r="296">
          <cell r="A296" t="str">
            <v>1401-9-04-003</v>
          </cell>
          <cell r="B296" t="str">
            <v>EN INVESTIGACION JURIDICA</v>
          </cell>
          <cell r="C296">
            <v>3594990.5</v>
          </cell>
          <cell r="D296">
            <v>0</v>
          </cell>
          <cell r="E296">
            <v>0</v>
          </cell>
          <cell r="F296">
            <v>3594990.5</v>
          </cell>
          <cell r="G296">
            <v>13</v>
          </cell>
        </row>
        <row r="297">
          <cell r="A297" t="str">
            <v>1401-9-05</v>
          </cell>
          <cell r="B297" t="str">
            <v>RECLAMOS SEGURO CRÉDITO FONACOT</v>
          </cell>
          <cell r="C297">
            <v>310745187.17000002</v>
          </cell>
          <cell r="D297">
            <v>67448894.349999994</v>
          </cell>
          <cell r="E297">
            <v>-58352416.990000002</v>
          </cell>
          <cell r="F297">
            <v>319841664.52999997</v>
          </cell>
          <cell r="G297">
            <v>9</v>
          </cell>
        </row>
        <row r="298">
          <cell r="A298" t="str">
            <v>1401-9-05-001</v>
          </cell>
          <cell r="B298" t="str">
            <v>METLIFE PÉRDIDA DE EMPLEO</v>
          </cell>
          <cell r="C298">
            <v>173248695.31999999</v>
          </cell>
          <cell r="D298">
            <v>6102541.9199999999</v>
          </cell>
          <cell r="E298">
            <v>-5269683.68</v>
          </cell>
          <cell r="F298">
            <v>174081553.56</v>
          </cell>
          <cell r="G298">
            <v>13</v>
          </cell>
        </row>
        <row r="299">
          <cell r="A299" t="str">
            <v>1401-9-05-002</v>
          </cell>
          <cell r="B299" t="str">
            <v>METLIFE DEFUNCIÓN, INCAPACIDAD E INVALIDEZ</v>
          </cell>
          <cell r="C299">
            <v>3366295.03</v>
          </cell>
          <cell r="D299">
            <v>85141.21</v>
          </cell>
          <cell r="E299">
            <v>0</v>
          </cell>
          <cell r="F299">
            <v>3451436.24</v>
          </cell>
          <cell r="G299">
            <v>13</v>
          </cell>
        </row>
        <row r="300">
          <cell r="A300" t="str">
            <v>1401-9-05-003</v>
          </cell>
          <cell r="B300" t="str">
            <v>EL POTOSÍ PÉRDIDA DE EMPLEO</v>
          </cell>
          <cell r="C300">
            <v>126776505.48</v>
          </cell>
          <cell r="D300">
            <v>34560808.170000002</v>
          </cell>
          <cell r="E300">
            <v>-27066631.859999999</v>
          </cell>
          <cell r="F300">
            <v>134270681.78999999</v>
          </cell>
          <cell r="G300">
            <v>13</v>
          </cell>
        </row>
        <row r="301">
          <cell r="A301" t="str">
            <v>1401-9-05-004</v>
          </cell>
          <cell r="B301" t="str">
            <v>EL POTOSÍ DEFUNCIÓN, INCAPACIDAD E INVALIDEZ</v>
          </cell>
          <cell r="C301">
            <v>3152635.92</v>
          </cell>
          <cell r="D301">
            <v>324273.76</v>
          </cell>
          <cell r="E301">
            <v>0</v>
          </cell>
          <cell r="F301">
            <v>3476909.68</v>
          </cell>
          <cell r="G301">
            <v>13</v>
          </cell>
        </row>
        <row r="302">
          <cell r="A302" t="str">
            <v>1401-9-05-007</v>
          </cell>
          <cell r="B302" t="str">
            <v>ATLAS PÉRDIDA DE EMPLEO</v>
          </cell>
          <cell r="C302">
            <v>2270686.1</v>
          </cell>
          <cell r="D302">
            <v>15941329.119999999</v>
          </cell>
          <cell r="E302">
            <v>-15774309.939999999</v>
          </cell>
          <cell r="F302">
            <v>2437705.2799999998</v>
          </cell>
          <cell r="G302">
            <v>13</v>
          </cell>
        </row>
        <row r="303">
          <cell r="A303" t="str">
            <v>1401-9-05-008</v>
          </cell>
          <cell r="B303" t="str">
            <v>ATLAS DEFUNCIÓN, INCAPACIDAD E INVALIDEZ</v>
          </cell>
          <cell r="C303">
            <v>1049060.07</v>
          </cell>
          <cell r="D303">
            <v>102826.06</v>
          </cell>
          <cell r="E303">
            <v>0</v>
          </cell>
          <cell r="F303">
            <v>1151886.1299999999</v>
          </cell>
          <cell r="G303">
            <v>13</v>
          </cell>
        </row>
        <row r="304">
          <cell r="A304" t="str">
            <v>1401-9-05-009</v>
          </cell>
          <cell r="B304" t="str">
            <v>THONA PÉRDIDA DE EMPLEO</v>
          </cell>
          <cell r="C304">
            <v>575853.06000000006</v>
          </cell>
          <cell r="D304">
            <v>10259792.42</v>
          </cell>
          <cell r="E304">
            <v>-10241791.51</v>
          </cell>
          <cell r="F304">
            <v>593853.97</v>
          </cell>
          <cell r="G304">
            <v>13</v>
          </cell>
        </row>
        <row r="305">
          <cell r="A305" t="str">
            <v>1401-9-05-010</v>
          </cell>
          <cell r="B305" t="str">
            <v>THONA DEFUNCIÓN, INCAPACIDAD E INVALIDEZ</v>
          </cell>
          <cell r="C305">
            <v>305456.19</v>
          </cell>
          <cell r="D305">
            <v>72181.69</v>
          </cell>
          <cell r="E305">
            <v>0</v>
          </cell>
          <cell r="F305">
            <v>377637.88</v>
          </cell>
          <cell r="G305">
            <v>13</v>
          </cell>
        </row>
        <row r="306">
          <cell r="A306" t="str">
            <v>1401-9-90</v>
          </cell>
          <cell r="B306" t="str">
            <v>DIVERSOS</v>
          </cell>
          <cell r="C306">
            <v>29295882.77</v>
          </cell>
          <cell r="D306">
            <v>3407412.98</v>
          </cell>
          <cell r="E306">
            <v>-497932.3</v>
          </cell>
          <cell r="F306">
            <v>32205363.449999999</v>
          </cell>
          <cell r="G306">
            <v>9</v>
          </cell>
        </row>
        <row r="307">
          <cell r="A307" t="str">
            <v>1401-9-90-005</v>
          </cell>
          <cell r="B307" t="str">
            <v>FONDO DE AHORRO</v>
          </cell>
          <cell r="C307">
            <v>29295882.77</v>
          </cell>
          <cell r="D307">
            <v>3407412.98</v>
          </cell>
          <cell r="E307">
            <v>-497932.3</v>
          </cell>
          <cell r="F307">
            <v>32205363.449999999</v>
          </cell>
          <cell r="G307">
            <v>13</v>
          </cell>
        </row>
        <row r="308">
          <cell r="A308" t="str">
            <v>1401-9-91</v>
          </cell>
          <cell r="B308" t="str">
            <v>ESTIMACION POR IRRECUPERABILIDAD O DIFICIL COBRO</v>
          </cell>
          <cell r="C308">
            <v>-38787270.520000003</v>
          </cell>
          <cell r="D308">
            <v>39567.199999999997</v>
          </cell>
          <cell r="E308">
            <v>-19768.599999999999</v>
          </cell>
          <cell r="F308">
            <v>-38767471.920000002</v>
          </cell>
          <cell r="G308">
            <v>9</v>
          </cell>
        </row>
        <row r="309">
          <cell r="A309" t="str">
            <v>1401-9-91-002</v>
          </cell>
          <cell r="B309" t="str">
            <v>RESERVA SOBRE OTROS ADEUDOS</v>
          </cell>
          <cell r="C309">
            <v>-38787270.520000003</v>
          </cell>
          <cell r="D309">
            <v>39567.199999999997</v>
          </cell>
          <cell r="E309">
            <v>-19768.599999999999</v>
          </cell>
          <cell r="F309">
            <v>-38767471.920000002</v>
          </cell>
          <cell r="G309">
            <v>13</v>
          </cell>
        </row>
        <row r="310">
          <cell r="G310">
            <v>0</v>
          </cell>
        </row>
        <row r="311">
          <cell r="A311" t="str">
            <v>1501</v>
          </cell>
          <cell r="B311" t="str">
            <v>BIENES MUEBLES, VALORES Y DERECHOS ADJUDICADOS O RECIBIDOS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4</v>
          </cell>
        </row>
        <row r="312">
          <cell r="A312" t="str">
            <v>1501-1</v>
          </cell>
          <cell r="B312" t="str">
            <v>BIENES MUEBLES</v>
          </cell>
          <cell r="C312">
            <v>202371.72</v>
          </cell>
          <cell r="D312">
            <v>0</v>
          </cell>
          <cell r="E312">
            <v>0</v>
          </cell>
          <cell r="F312">
            <v>202371.72</v>
          </cell>
          <cell r="G312">
            <v>6</v>
          </cell>
        </row>
        <row r="313">
          <cell r="A313" t="str">
            <v>1501-1-01</v>
          </cell>
          <cell r="B313" t="str">
            <v>ADJUDICADOS</v>
          </cell>
          <cell r="C313">
            <v>202371.72</v>
          </cell>
          <cell r="D313">
            <v>0</v>
          </cell>
          <cell r="E313">
            <v>0</v>
          </cell>
          <cell r="F313">
            <v>202371.72</v>
          </cell>
          <cell r="G313">
            <v>9</v>
          </cell>
        </row>
        <row r="314">
          <cell r="A314" t="str">
            <v>1501-1-01-001</v>
          </cell>
          <cell r="B314" t="str">
            <v>EN DACIONES EN PAGO</v>
          </cell>
          <cell r="C314">
            <v>202371.72</v>
          </cell>
          <cell r="D314">
            <v>0</v>
          </cell>
          <cell r="E314">
            <v>0</v>
          </cell>
          <cell r="F314">
            <v>202371.72</v>
          </cell>
          <cell r="G314">
            <v>13</v>
          </cell>
        </row>
        <row r="315">
          <cell r="A315" t="str">
            <v>1501-9</v>
          </cell>
          <cell r="B315" t="str">
            <v>ESTIMACION POR IRRECUPERABILIDAD</v>
          </cell>
          <cell r="C315">
            <v>-202371.72</v>
          </cell>
          <cell r="D315">
            <v>0</v>
          </cell>
          <cell r="E315">
            <v>0</v>
          </cell>
          <cell r="F315">
            <v>-202371.72</v>
          </cell>
          <cell r="G315">
            <v>6</v>
          </cell>
        </row>
        <row r="316">
          <cell r="A316" t="str">
            <v>1501-9-01</v>
          </cell>
          <cell r="B316" t="str">
            <v>MUEBLES ADJUDICADOS</v>
          </cell>
          <cell r="C316">
            <v>-202371.72</v>
          </cell>
          <cell r="D316">
            <v>0</v>
          </cell>
          <cell r="E316">
            <v>0</v>
          </cell>
          <cell r="F316">
            <v>-202371.72</v>
          </cell>
          <cell r="G316">
            <v>9</v>
          </cell>
        </row>
        <row r="317">
          <cell r="A317" t="str">
            <v>1501-9-01-001</v>
          </cell>
          <cell r="B317" t="str">
            <v>DACIONES EN PAGO</v>
          </cell>
          <cell r="C317">
            <v>-202371.72</v>
          </cell>
          <cell r="D317">
            <v>0</v>
          </cell>
          <cell r="E317">
            <v>0</v>
          </cell>
          <cell r="F317">
            <v>-202371.72</v>
          </cell>
          <cell r="G317">
            <v>13</v>
          </cell>
        </row>
        <row r="318">
          <cell r="G318">
            <v>0</v>
          </cell>
        </row>
        <row r="319">
          <cell r="A319" t="str">
            <v>1503</v>
          </cell>
          <cell r="B319" t="str">
            <v>INMUEBLES ADJUDICADOS O RECIBIDOS MEDIANTE DACION</v>
          </cell>
          <cell r="C319">
            <v>223059.72</v>
          </cell>
          <cell r="D319">
            <v>0</v>
          </cell>
          <cell r="E319">
            <v>0</v>
          </cell>
          <cell r="F319">
            <v>223059.72</v>
          </cell>
          <cell r="G319">
            <v>4</v>
          </cell>
          <cell r="I319" t="str">
            <v>OK</v>
          </cell>
        </row>
        <row r="320">
          <cell r="A320" t="str">
            <v>1503-1</v>
          </cell>
          <cell r="B320" t="str">
            <v>INMUEBLES (TERRENOS)</v>
          </cell>
          <cell r="C320">
            <v>223059.72</v>
          </cell>
          <cell r="D320">
            <v>0</v>
          </cell>
          <cell r="E320">
            <v>0</v>
          </cell>
          <cell r="F320">
            <v>223059.72</v>
          </cell>
          <cell r="G320">
            <v>6</v>
          </cell>
        </row>
        <row r="321">
          <cell r="A321" t="str">
            <v>1503-1-01</v>
          </cell>
          <cell r="B321" t="str">
            <v>ADJUDICADOS</v>
          </cell>
          <cell r="C321">
            <v>223059.72</v>
          </cell>
          <cell r="D321">
            <v>0</v>
          </cell>
          <cell r="E321">
            <v>0</v>
          </cell>
          <cell r="F321">
            <v>223059.72</v>
          </cell>
          <cell r="G321">
            <v>9</v>
          </cell>
        </row>
        <row r="322">
          <cell r="A322" t="str">
            <v>1503-1-01-001</v>
          </cell>
          <cell r="B322" t="str">
            <v>TERRENOS EN DACION DE PAGO</v>
          </cell>
          <cell r="C322">
            <v>223059.72</v>
          </cell>
          <cell r="D322">
            <v>0</v>
          </cell>
          <cell r="E322">
            <v>0</v>
          </cell>
          <cell r="F322">
            <v>223059.72</v>
          </cell>
          <cell r="G322">
            <v>13</v>
          </cell>
        </row>
        <row r="323">
          <cell r="G323">
            <v>0</v>
          </cell>
        </row>
        <row r="324">
          <cell r="A324" t="str">
            <v>1601</v>
          </cell>
          <cell r="B324" t="str">
            <v>INMUEBLES, MOBILIARIO Y EQUIPO</v>
          </cell>
          <cell r="C324">
            <v>184350200.93000001</v>
          </cell>
          <cell r="D324">
            <v>1</v>
          </cell>
          <cell r="E324">
            <v>0</v>
          </cell>
          <cell r="F324">
            <v>184350201.93000001</v>
          </cell>
          <cell r="G324">
            <v>4</v>
          </cell>
          <cell r="I324" t="str">
            <v>OK</v>
          </cell>
        </row>
        <row r="325">
          <cell r="A325" t="str">
            <v>1601-1</v>
          </cell>
          <cell r="B325" t="str">
            <v>TERRENOS</v>
          </cell>
          <cell r="C325">
            <v>22128878.800000001</v>
          </cell>
          <cell r="D325">
            <v>0</v>
          </cell>
          <cell r="E325">
            <v>0</v>
          </cell>
          <cell r="F325">
            <v>22128878.800000001</v>
          </cell>
          <cell r="G325">
            <v>6</v>
          </cell>
        </row>
        <row r="326">
          <cell r="A326" t="str">
            <v>1601-1-01</v>
          </cell>
          <cell r="B326" t="str">
            <v>PROPIOS</v>
          </cell>
          <cell r="C326">
            <v>22128878.800000001</v>
          </cell>
          <cell r="D326">
            <v>0</v>
          </cell>
          <cell r="E326">
            <v>0</v>
          </cell>
          <cell r="F326">
            <v>22128878.800000001</v>
          </cell>
          <cell r="G326">
            <v>9</v>
          </cell>
        </row>
        <row r="327">
          <cell r="A327" t="str">
            <v>1601-1-01-001</v>
          </cell>
          <cell r="B327" t="str">
            <v>VALOR HISTORICO</v>
          </cell>
          <cell r="C327">
            <v>22128878.800000001</v>
          </cell>
          <cell r="D327">
            <v>0</v>
          </cell>
          <cell r="E327">
            <v>0</v>
          </cell>
          <cell r="F327">
            <v>22128878.800000001</v>
          </cell>
          <cell r="G327">
            <v>13</v>
          </cell>
        </row>
        <row r="328">
          <cell r="A328" t="str">
            <v>1601-2</v>
          </cell>
          <cell r="B328" t="str">
            <v>CONSTRUCCIONES</v>
          </cell>
          <cell r="C328">
            <v>69534601.359999999</v>
          </cell>
          <cell r="D328">
            <v>0</v>
          </cell>
          <cell r="E328">
            <v>0</v>
          </cell>
          <cell r="F328">
            <v>69534601.359999999</v>
          </cell>
          <cell r="G328">
            <v>6</v>
          </cell>
        </row>
        <row r="329">
          <cell r="A329" t="str">
            <v>1601-2-01</v>
          </cell>
          <cell r="B329" t="str">
            <v>EDIFICIOS</v>
          </cell>
          <cell r="C329">
            <v>69534601.359999999</v>
          </cell>
          <cell r="D329">
            <v>0</v>
          </cell>
          <cell r="E329">
            <v>0</v>
          </cell>
          <cell r="F329">
            <v>69534601.359999999</v>
          </cell>
          <cell r="G329">
            <v>9</v>
          </cell>
        </row>
        <row r="330">
          <cell r="A330" t="str">
            <v>1601-2-01-001</v>
          </cell>
          <cell r="B330" t="str">
            <v>VALOR HISTORICO</v>
          </cell>
          <cell r="C330">
            <v>69534601.359999999</v>
          </cell>
          <cell r="D330">
            <v>0</v>
          </cell>
          <cell r="E330">
            <v>0</v>
          </cell>
          <cell r="F330">
            <v>69534601.359999999</v>
          </cell>
          <cell r="G330">
            <v>13</v>
          </cell>
        </row>
        <row r="331">
          <cell r="A331" t="str">
            <v>1601-3</v>
          </cell>
          <cell r="B331" t="str">
            <v>MOBILIARIO Y EQUIPO</v>
          </cell>
          <cell r="C331">
            <v>65341275.509999998</v>
          </cell>
          <cell r="D331">
            <v>1</v>
          </cell>
          <cell r="E331">
            <v>0</v>
          </cell>
          <cell r="F331">
            <v>65341276.509999998</v>
          </cell>
          <cell r="G331">
            <v>6</v>
          </cell>
        </row>
        <row r="332">
          <cell r="A332" t="str">
            <v>1601-3-01</v>
          </cell>
          <cell r="B332" t="str">
            <v>DE OFICINA Y OTROS</v>
          </cell>
          <cell r="C332">
            <v>65341275.509999998</v>
          </cell>
          <cell r="D332">
            <v>1</v>
          </cell>
          <cell r="E332">
            <v>0</v>
          </cell>
          <cell r="F332">
            <v>65341276.509999998</v>
          </cell>
          <cell r="G332">
            <v>9</v>
          </cell>
        </row>
        <row r="333">
          <cell r="A333" t="str">
            <v>1601-3-01-001</v>
          </cell>
          <cell r="B333" t="str">
            <v>MOBILIARIO Y OTROS EQUIPOS</v>
          </cell>
          <cell r="C333">
            <v>65341275.509999998</v>
          </cell>
          <cell r="D333">
            <v>1</v>
          </cell>
          <cell r="E333">
            <v>0</v>
          </cell>
          <cell r="F333">
            <v>65341276.509999998</v>
          </cell>
          <cell r="G333">
            <v>13</v>
          </cell>
        </row>
        <row r="334">
          <cell r="A334" t="str">
            <v>1601-4</v>
          </cell>
          <cell r="B334" t="str">
            <v>EQUIPO DE TRANSPORTE</v>
          </cell>
          <cell r="C334">
            <v>12526192.810000001</v>
          </cell>
          <cell r="D334">
            <v>0</v>
          </cell>
          <cell r="E334">
            <v>0</v>
          </cell>
          <cell r="F334">
            <v>12526192.810000001</v>
          </cell>
          <cell r="G334">
            <v>6</v>
          </cell>
        </row>
        <row r="335">
          <cell r="A335" t="str">
            <v>1601-4-01</v>
          </cell>
          <cell r="B335" t="str">
            <v>TERRESTRE</v>
          </cell>
          <cell r="C335">
            <v>12526192.810000001</v>
          </cell>
          <cell r="D335">
            <v>0</v>
          </cell>
          <cell r="E335">
            <v>0</v>
          </cell>
          <cell r="F335">
            <v>12526192.810000001</v>
          </cell>
          <cell r="G335">
            <v>9</v>
          </cell>
        </row>
        <row r="336">
          <cell r="A336" t="str">
            <v>1601-4-01-001</v>
          </cell>
          <cell r="B336" t="str">
            <v>VEHÍCULOS</v>
          </cell>
          <cell r="C336">
            <v>12526192.810000001</v>
          </cell>
          <cell r="D336">
            <v>0</v>
          </cell>
          <cell r="E336">
            <v>0</v>
          </cell>
          <cell r="F336">
            <v>12526192.810000001</v>
          </cell>
          <cell r="G336">
            <v>13</v>
          </cell>
        </row>
        <row r="337">
          <cell r="A337" t="str">
            <v>1601-5</v>
          </cell>
          <cell r="B337" t="str">
            <v>EQUIPO DE COMPUTO</v>
          </cell>
          <cell r="C337">
            <v>14819252.449999999</v>
          </cell>
          <cell r="D337">
            <v>0</v>
          </cell>
          <cell r="E337">
            <v>0</v>
          </cell>
          <cell r="F337">
            <v>14819252.449999999</v>
          </cell>
          <cell r="G337">
            <v>6</v>
          </cell>
        </row>
        <row r="338">
          <cell r="A338" t="str">
            <v>1601-5-01</v>
          </cell>
          <cell r="B338" t="str">
            <v>INFORMÁTICO</v>
          </cell>
          <cell r="C338">
            <v>14819252.449999999</v>
          </cell>
          <cell r="D338">
            <v>0</v>
          </cell>
          <cell r="E338">
            <v>0</v>
          </cell>
          <cell r="F338">
            <v>14819252.449999999</v>
          </cell>
          <cell r="G338">
            <v>9</v>
          </cell>
        </row>
        <row r="339">
          <cell r="A339" t="str">
            <v>1601-5-01-001</v>
          </cell>
          <cell r="B339" t="str">
            <v>DE COMPUTO</v>
          </cell>
          <cell r="C339">
            <v>14819252.449999999</v>
          </cell>
          <cell r="D339">
            <v>0</v>
          </cell>
          <cell r="E339">
            <v>0</v>
          </cell>
          <cell r="F339">
            <v>14819252.449999999</v>
          </cell>
          <cell r="G339">
            <v>13</v>
          </cell>
        </row>
        <row r="340">
          <cell r="G340">
            <v>0</v>
          </cell>
        </row>
        <row r="341">
          <cell r="A341" t="str">
            <v>1602</v>
          </cell>
          <cell r="B341" t="str">
            <v>REVALUACION DE INMUEBLES, MOBILIARIO Y EQUIPO</v>
          </cell>
          <cell r="C341">
            <v>137314471.09999999</v>
          </cell>
          <cell r="D341">
            <v>0</v>
          </cell>
          <cell r="E341">
            <v>0</v>
          </cell>
          <cell r="F341">
            <v>137314471.09999999</v>
          </cell>
          <cell r="G341">
            <v>4</v>
          </cell>
          <cell r="I341" t="str">
            <v>OK</v>
          </cell>
        </row>
        <row r="342">
          <cell r="A342" t="str">
            <v>1602-1</v>
          </cell>
          <cell r="B342" t="str">
            <v>TERRENOS</v>
          </cell>
          <cell r="C342">
            <v>14151483.24</v>
          </cell>
          <cell r="D342">
            <v>0</v>
          </cell>
          <cell r="E342">
            <v>0</v>
          </cell>
          <cell r="F342">
            <v>14151483.24</v>
          </cell>
          <cell r="G342">
            <v>6</v>
          </cell>
        </row>
        <row r="343">
          <cell r="A343" t="str">
            <v>1602-1-01</v>
          </cell>
          <cell r="B343" t="str">
            <v>REEXPRESION</v>
          </cell>
          <cell r="C343">
            <v>14151483.24</v>
          </cell>
          <cell r="D343">
            <v>0</v>
          </cell>
          <cell r="E343">
            <v>0</v>
          </cell>
          <cell r="F343">
            <v>14151483.24</v>
          </cell>
          <cell r="G343">
            <v>9</v>
          </cell>
        </row>
        <row r="344">
          <cell r="A344" t="str">
            <v>1602-1-01-001</v>
          </cell>
          <cell r="B344" t="str">
            <v>TERRENOS B-10</v>
          </cell>
          <cell r="C344">
            <v>14151483.24</v>
          </cell>
          <cell r="D344">
            <v>0</v>
          </cell>
          <cell r="E344">
            <v>0</v>
          </cell>
          <cell r="F344">
            <v>14151483.24</v>
          </cell>
          <cell r="G344">
            <v>13</v>
          </cell>
        </row>
        <row r="345">
          <cell r="A345" t="str">
            <v>1602-2</v>
          </cell>
          <cell r="B345" t="str">
            <v>CONSTRUCCIONES</v>
          </cell>
          <cell r="C345">
            <v>119570440</v>
          </cell>
          <cell r="D345">
            <v>0</v>
          </cell>
          <cell r="E345">
            <v>0</v>
          </cell>
          <cell r="F345">
            <v>119570440</v>
          </cell>
          <cell r="G345">
            <v>6</v>
          </cell>
        </row>
        <row r="346">
          <cell r="A346" t="str">
            <v>1602-2-01</v>
          </cell>
          <cell r="B346" t="str">
            <v>REEXPRESION</v>
          </cell>
          <cell r="C346">
            <v>119570440</v>
          </cell>
          <cell r="D346">
            <v>0</v>
          </cell>
          <cell r="E346">
            <v>0</v>
          </cell>
          <cell r="F346">
            <v>119570440</v>
          </cell>
          <cell r="G346">
            <v>9</v>
          </cell>
        </row>
        <row r="347">
          <cell r="A347" t="str">
            <v>1602-2-01-001</v>
          </cell>
          <cell r="B347" t="str">
            <v>EDIFICIOS B-10</v>
          </cell>
          <cell r="C347">
            <v>119570440</v>
          </cell>
          <cell r="D347">
            <v>0</v>
          </cell>
          <cell r="E347">
            <v>0</v>
          </cell>
          <cell r="F347">
            <v>119570440</v>
          </cell>
          <cell r="G347">
            <v>13</v>
          </cell>
        </row>
        <row r="348">
          <cell r="A348" t="str">
            <v>1602-3</v>
          </cell>
          <cell r="B348" t="str">
            <v>MOBILIARIO</v>
          </cell>
          <cell r="C348">
            <v>2543262.0499999998</v>
          </cell>
          <cell r="D348">
            <v>0</v>
          </cell>
          <cell r="E348">
            <v>0</v>
          </cell>
          <cell r="F348">
            <v>2543262.0499999998</v>
          </cell>
          <cell r="G348">
            <v>6</v>
          </cell>
        </row>
        <row r="349">
          <cell r="A349" t="str">
            <v>1602-3-01</v>
          </cell>
          <cell r="B349" t="str">
            <v>REEXPRESION</v>
          </cell>
          <cell r="C349">
            <v>2543262.0499999998</v>
          </cell>
          <cell r="D349">
            <v>0</v>
          </cell>
          <cell r="E349">
            <v>0</v>
          </cell>
          <cell r="F349">
            <v>2543262.0499999998</v>
          </cell>
          <cell r="G349">
            <v>9</v>
          </cell>
        </row>
        <row r="350">
          <cell r="A350" t="str">
            <v>1602-3-01-001</v>
          </cell>
          <cell r="B350" t="str">
            <v>MOBILIARIO B-10</v>
          </cell>
          <cell r="C350">
            <v>2543262.0499999998</v>
          </cell>
          <cell r="D350">
            <v>0</v>
          </cell>
          <cell r="E350">
            <v>0</v>
          </cell>
          <cell r="F350">
            <v>2543262.0499999998</v>
          </cell>
          <cell r="G350">
            <v>13</v>
          </cell>
        </row>
        <row r="351">
          <cell r="A351" t="str">
            <v>1602-4</v>
          </cell>
          <cell r="B351" t="str">
            <v>EQUIPO DE TRANSPORTE</v>
          </cell>
          <cell r="C351">
            <v>152824.43</v>
          </cell>
          <cell r="D351">
            <v>0</v>
          </cell>
          <cell r="E351">
            <v>0</v>
          </cell>
          <cell r="F351">
            <v>152824.43</v>
          </cell>
          <cell r="G351">
            <v>6</v>
          </cell>
        </row>
        <row r="352">
          <cell r="A352" t="str">
            <v>1602-4-01</v>
          </cell>
          <cell r="B352" t="str">
            <v>REEXPRESION</v>
          </cell>
          <cell r="C352">
            <v>152824.43</v>
          </cell>
          <cell r="D352">
            <v>0</v>
          </cell>
          <cell r="E352">
            <v>0</v>
          </cell>
          <cell r="F352">
            <v>152824.43</v>
          </cell>
          <cell r="G352">
            <v>9</v>
          </cell>
        </row>
        <row r="353">
          <cell r="A353" t="str">
            <v>1602-4-01-001</v>
          </cell>
          <cell r="B353" t="str">
            <v>EQUIPO DE TRANSPORTE B-10</v>
          </cell>
          <cell r="C353">
            <v>152824.43</v>
          </cell>
          <cell r="D353">
            <v>0</v>
          </cell>
          <cell r="E353">
            <v>0</v>
          </cell>
          <cell r="F353">
            <v>152824.43</v>
          </cell>
          <cell r="G353">
            <v>13</v>
          </cell>
        </row>
        <row r="354">
          <cell r="A354" t="str">
            <v>1602-5</v>
          </cell>
          <cell r="B354" t="str">
            <v>EQUIPO DE COMPUTO</v>
          </cell>
          <cell r="C354">
            <v>896461.38</v>
          </cell>
          <cell r="D354">
            <v>0</v>
          </cell>
          <cell r="E354">
            <v>0</v>
          </cell>
          <cell r="F354">
            <v>896461.38</v>
          </cell>
          <cell r="G354">
            <v>6</v>
          </cell>
        </row>
        <row r="355">
          <cell r="A355" t="str">
            <v>1602-5-01</v>
          </cell>
          <cell r="B355" t="str">
            <v>REEXPRESION</v>
          </cell>
          <cell r="C355">
            <v>896461.38</v>
          </cell>
          <cell r="D355">
            <v>0</v>
          </cell>
          <cell r="E355">
            <v>0</v>
          </cell>
          <cell r="F355">
            <v>896461.38</v>
          </cell>
          <cell r="G355">
            <v>9</v>
          </cell>
        </row>
        <row r="356">
          <cell r="A356" t="str">
            <v>1602-5-01-001</v>
          </cell>
          <cell r="B356" t="str">
            <v>DE COMPUTO B-10</v>
          </cell>
          <cell r="C356">
            <v>896461.38</v>
          </cell>
          <cell r="D356">
            <v>0</v>
          </cell>
          <cell r="E356">
            <v>0</v>
          </cell>
          <cell r="F356">
            <v>896461.38</v>
          </cell>
          <cell r="G356">
            <v>13</v>
          </cell>
        </row>
        <row r="357">
          <cell r="G357">
            <v>0</v>
          </cell>
        </row>
        <row r="358">
          <cell r="A358" t="str">
            <v>1611</v>
          </cell>
          <cell r="B358" t="str">
            <v>DEPRECIACION ACUMULADA DE INMUEBLES, MOBILIARIO Y EQUIPO</v>
          </cell>
          <cell r="C358">
            <v>-90715347.439999998</v>
          </cell>
          <cell r="D358">
            <v>0</v>
          </cell>
          <cell r="E358">
            <v>-374394.91</v>
          </cell>
          <cell r="F358">
            <v>-91089742.349999994</v>
          </cell>
          <cell r="G358">
            <v>4</v>
          </cell>
          <cell r="I358" t="str">
            <v>OK</v>
          </cell>
        </row>
        <row r="359">
          <cell r="A359" t="str">
            <v>1611-2</v>
          </cell>
          <cell r="B359" t="str">
            <v>CONSTRUCCIONES</v>
          </cell>
          <cell r="C359">
            <v>-10798491.220000001</v>
          </cell>
          <cell r="D359">
            <v>0</v>
          </cell>
          <cell r="E359">
            <v>-63784.12</v>
          </cell>
          <cell r="F359">
            <v>-10862275.34</v>
          </cell>
          <cell r="G359">
            <v>6</v>
          </cell>
        </row>
        <row r="360">
          <cell r="A360" t="str">
            <v>1611-2-01</v>
          </cell>
          <cell r="B360" t="str">
            <v>EDIFICIOS</v>
          </cell>
          <cell r="C360">
            <v>-10798491.220000001</v>
          </cell>
          <cell r="D360">
            <v>0</v>
          </cell>
          <cell r="E360">
            <v>-63784.12</v>
          </cell>
          <cell r="F360">
            <v>-10862275.34</v>
          </cell>
          <cell r="G360">
            <v>9</v>
          </cell>
        </row>
        <row r="361">
          <cell r="A361" t="str">
            <v>1611-2-01-001</v>
          </cell>
          <cell r="B361" t="str">
            <v>VALOR HISTORICO</v>
          </cell>
          <cell r="C361">
            <v>-10798491.220000001</v>
          </cell>
          <cell r="D361">
            <v>0</v>
          </cell>
          <cell r="E361">
            <v>-63784.12</v>
          </cell>
          <cell r="F361">
            <v>-10862275.34</v>
          </cell>
          <cell r="G361">
            <v>13</v>
          </cell>
        </row>
        <row r="362">
          <cell r="A362" t="str">
            <v>1611-3</v>
          </cell>
          <cell r="B362" t="str">
            <v>MOBILIARIO</v>
          </cell>
          <cell r="C362">
            <v>-53093132.990000002</v>
          </cell>
          <cell r="D362">
            <v>0</v>
          </cell>
          <cell r="E362">
            <v>-245093.42</v>
          </cell>
          <cell r="F362">
            <v>-53338226.409999996</v>
          </cell>
          <cell r="G362">
            <v>6</v>
          </cell>
        </row>
        <row r="363">
          <cell r="A363" t="str">
            <v>1611-3-01</v>
          </cell>
          <cell r="B363" t="str">
            <v>DE OFICINA Y OTROS</v>
          </cell>
          <cell r="C363">
            <v>-53093132.990000002</v>
          </cell>
          <cell r="D363">
            <v>0</v>
          </cell>
          <cell r="E363">
            <v>-245093.42</v>
          </cell>
          <cell r="F363">
            <v>-53338226.409999996</v>
          </cell>
          <cell r="G363">
            <v>9</v>
          </cell>
        </row>
        <row r="364">
          <cell r="A364" t="str">
            <v>1611-3-01-001</v>
          </cell>
          <cell r="B364" t="str">
            <v>MOBILIARIO</v>
          </cell>
          <cell r="C364">
            <v>-53093132.990000002</v>
          </cell>
          <cell r="D364">
            <v>0</v>
          </cell>
          <cell r="E364">
            <v>-245093.42</v>
          </cell>
          <cell r="F364">
            <v>-53338226.409999996</v>
          </cell>
          <cell r="G364">
            <v>13</v>
          </cell>
        </row>
        <row r="365">
          <cell r="A365" t="str">
            <v>1611-4</v>
          </cell>
          <cell r="B365" t="str">
            <v>EQUIPO DE TRANSPORTE</v>
          </cell>
          <cell r="C365">
            <v>-12004470.779999999</v>
          </cell>
          <cell r="D365">
            <v>0</v>
          </cell>
          <cell r="E365">
            <v>-65517.37</v>
          </cell>
          <cell r="F365">
            <v>-12069988.15</v>
          </cell>
          <cell r="G365">
            <v>6</v>
          </cell>
        </row>
        <row r="366">
          <cell r="A366" t="str">
            <v>1611-4-01</v>
          </cell>
          <cell r="B366" t="str">
            <v>TERRESTRE</v>
          </cell>
          <cell r="C366">
            <v>-12004470.779999999</v>
          </cell>
          <cell r="D366">
            <v>0</v>
          </cell>
          <cell r="E366">
            <v>-65517.37</v>
          </cell>
          <cell r="F366">
            <v>-12069988.15</v>
          </cell>
          <cell r="G366">
            <v>9</v>
          </cell>
        </row>
        <row r="367">
          <cell r="A367" t="str">
            <v>1611-4-01-001</v>
          </cell>
          <cell r="B367" t="str">
            <v>VEHICULOS</v>
          </cell>
          <cell r="C367">
            <v>-12004470.779999999</v>
          </cell>
          <cell r="D367">
            <v>0</v>
          </cell>
          <cell r="E367">
            <v>-65517.37</v>
          </cell>
          <cell r="F367">
            <v>-12069988.15</v>
          </cell>
          <cell r="G367">
            <v>13</v>
          </cell>
        </row>
        <row r="368">
          <cell r="A368" t="str">
            <v>1611-5</v>
          </cell>
          <cell r="B368" t="str">
            <v>EQUIPO DE COMPUTO</v>
          </cell>
          <cell r="C368">
            <v>-14819252.449999999</v>
          </cell>
          <cell r="D368">
            <v>0</v>
          </cell>
          <cell r="E368">
            <v>0</v>
          </cell>
          <cell r="F368">
            <v>-14819252.449999999</v>
          </cell>
          <cell r="G368">
            <v>6</v>
          </cell>
        </row>
        <row r="369">
          <cell r="A369" t="str">
            <v>1611-5-01</v>
          </cell>
          <cell r="B369" t="str">
            <v>INFORMÁTICO</v>
          </cell>
          <cell r="C369">
            <v>-14819252.449999999</v>
          </cell>
          <cell r="D369">
            <v>0</v>
          </cell>
          <cell r="E369">
            <v>0</v>
          </cell>
          <cell r="F369">
            <v>-14819252.449999999</v>
          </cell>
          <cell r="G369">
            <v>9</v>
          </cell>
        </row>
        <row r="370">
          <cell r="A370" t="str">
            <v>1611-5-01-001</v>
          </cell>
          <cell r="B370" t="str">
            <v>DE COMPUTO</v>
          </cell>
          <cell r="C370">
            <v>-14819252.449999999</v>
          </cell>
          <cell r="D370">
            <v>0</v>
          </cell>
          <cell r="E370">
            <v>0</v>
          </cell>
          <cell r="F370">
            <v>-14819252.449999999</v>
          </cell>
          <cell r="G370">
            <v>13</v>
          </cell>
        </row>
        <row r="371">
          <cell r="G371">
            <v>0</v>
          </cell>
        </row>
        <row r="372">
          <cell r="A372" t="str">
            <v>1612</v>
          </cell>
          <cell r="B372" t="str">
            <v>REVALUACION DE LA DEP. ACUM. DE INMUEBLES,MOB. Y EQUIPO</v>
          </cell>
          <cell r="C372">
            <v>-25318927.890000001</v>
          </cell>
          <cell r="D372">
            <v>0</v>
          </cell>
          <cell r="E372">
            <v>-113868.76</v>
          </cell>
          <cell r="F372">
            <v>-25432796.649999999</v>
          </cell>
          <cell r="G372">
            <v>4</v>
          </cell>
          <cell r="I372" t="str">
            <v>OK</v>
          </cell>
        </row>
        <row r="373">
          <cell r="A373" t="str">
            <v>1612-2</v>
          </cell>
          <cell r="B373" t="str">
            <v>CONSTRUCCIONES</v>
          </cell>
          <cell r="C373">
            <v>-21732810.440000001</v>
          </cell>
          <cell r="D373">
            <v>0</v>
          </cell>
          <cell r="E373">
            <v>-112427.47</v>
          </cell>
          <cell r="F373">
            <v>-21845237.91</v>
          </cell>
          <cell r="G373">
            <v>6</v>
          </cell>
        </row>
        <row r="374">
          <cell r="A374" t="str">
            <v>1612-2-01</v>
          </cell>
          <cell r="B374" t="str">
            <v>REEXPRESION</v>
          </cell>
          <cell r="C374">
            <v>-21732810.440000001</v>
          </cell>
          <cell r="D374">
            <v>0</v>
          </cell>
          <cell r="E374">
            <v>-112427.47</v>
          </cell>
          <cell r="F374">
            <v>-21845237.91</v>
          </cell>
          <cell r="G374">
            <v>9</v>
          </cell>
        </row>
        <row r="375">
          <cell r="A375" t="str">
            <v>1612-2-01-001</v>
          </cell>
          <cell r="B375" t="str">
            <v>INMUEBLES B-10</v>
          </cell>
          <cell r="C375">
            <v>-21732810.440000001</v>
          </cell>
          <cell r="D375">
            <v>0</v>
          </cell>
          <cell r="E375">
            <v>-112427.47</v>
          </cell>
          <cell r="F375">
            <v>-21845237.91</v>
          </cell>
          <cell r="G375">
            <v>13</v>
          </cell>
        </row>
        <row r="376">
          <cell r="A376" t="str">
            <v>1612-3</v>
          </cell>
          <cell r="B376" t="str">
            <v>MOBILIARIO</v>
          </cell>
          <cell r="C376">
            <v>-2536831.64</v>
          </cell>
          <cell r="D376">
            <v>0</v>
          </cell>
          <cell r="E376">
            <v>-1441.29</v>
          </cell>
          <cell r="F376">
            <v>-2538272.9300000002</v>
          </cell>
          <cell r="G376">
            <v>6</v>
          </cell>
        </row>
        <row r="377">
          <cell r="A377" t="str">
            <v>1612-3-01</v>
          </cell>
          <cell r="B377" t="str">
            <v>REEXPRESION</v>
          </cell>
          <cell r="C377">
            <v>-2536831.64</v>
          </cell>
          <cell r="D377">
            <v>0</v>
          </cell>
          <cell r="E377">
            <v>-1441.29</v>
          </cell>
          <cell r="F377">
            <v>-2538272.9300000002</v>
          </cell>
          <cell r="G377">
            <v>9</v>
          </cell>
        </row>
        <row r="378">
          <cell r="A378" t="str">
            <v>1612-3-01-001</v>
          </cell>
          <cell r="B378" t="str">
            <v>MOBILIARIO B-10</v>
          </cell>
          <cell r="C378">
            <v>-2536831.64</v>
          </cell>
          <cell r="D378">
            <v>0</v>
          </cell>
          <cell r="E378">
            <v>-1441.29</v>
          </cell>
          <cell r="F378">
            <v>-2538272.9300000002</v>
          </cell>
          <cell r="G378">
            <v>13</v>
          </cell>
        </row>
        <row r="379">
          <cell r="A379" t="str">
            <v>1612-4</v>
          </cell>
          <cell r="B379" t="str">
            <v>EQUIPO DE TRANSPORTE</v>
          </cell>
          <cell r="C379">
            <v>-152824.43</v>
          </cell>
          <cell r="D379">
            <v>0</v>
          </cell>
          <cell r="E379">
            <v>0</v>
          </cell>
          <cell r="F379">
            <v>-152824.43</v>
          </cell>
          <cell r="G379">
            <v>6</v>
          </cell>
        </row>
        <row r="380">
          <cell r="A380" t="str">
            <v>1612-4-01</v>
          </cell>
          <cell r="B380" t="str">
            <v>REEXPRESION</v>
          </cell>
          <cell r="C380">
            <v>-152824.43</v>
          </cell>
          <cell r="D380">
            <v>0</v>
          </cell>
          <cell r="E380">
            <v>0</v>
          </cell>
          <cell r="F380">
            <v>-152824.43</v>
          </cell>
          <cell r="G380">
            <v>9</v>
          </cell>
        </row>
        <row r="381">
          <cell r="A381" t="str">
            <v>1612-4-01-001</v>
          </cell>
          <cell r="B381" t="str">
            <v>DEP. ACUM. EQ. TRANSPORTE B-10</v>
          </cell>
          <cell r="C381">
            <v>-152824.43</v>
          </cell>
          <cell r="D381">
            <v>0</v>
          </cell>
          <cell r="E381">
            <v>0</v>
          </cell>
          <cell r="F381">
            <v>-152824.43</v>
          </cell>
          <cell r="G381">
            <v>13</v>
          </cell>
        </row>
        <row r="382">
          <cell r="A382" t="str">
            <v>1612-5</v>
          </cell>
          <cell r="B382" t="str">
            <v>EQUIPO DE COMPUTO</v>
          </cell>
          <cell r="C382">
            <v>-896461.38</v>
          </cell>
          <cell r="D382">
            <v>0</v>
          </cell>
          <cell r="E382">
            <v>0</v>
          </cell>
          <cell r="F382">
            <v>-896461.38</v>
          </cell>
          <cell r="G382">
            <v>6</v>
          </cell>
        </row>
        <row r="383">
          <cell r="A383" t="str">
            <v>1612-5-01</v>
          </cell>
          <cell r="B383" t="str">
            <v>REEXPRESION</v>
          </cell>
          <cell r="C383">
            <v>-896461.38</v>
          </cell>
          <cell r="D383">
            <v>0</v>
          </cell>
          <cell r="E383">
            <v>0</v>
          </cell>
          <cell r="F383">
            <v>-896461.38</v>
          </cell>
          <cell r="G383">
            <v>9</v>
          </cell>
        </row>
        <row r="384">
          <cell r="A384" t="str">
            <v>1612-5-01-001</v>
          </cell>
          <cell r="B384" t="str">
            <v>EQ. COMPUTO ELECTRICO B-10</v>
          </cell>
          <cell r="C384">
            <v>-896461.38</v>
          </cell>
          <cell r="D384">
            <v>0</v>
          </cell>
          <cell r="E384">
            <v>0</v>
          </cell>
          <cell r="F384">
            <v>-896461.38</v>
          </cell>
          <cell r="G384">
            <v>13</v>
          </cell>
        </row>
        <row r="385">
          <cell r="G385">
            <v>0</v>
          </cell>
        </row>
        <row r="386">
          <cell r="A386" t="str">
            <v>1901</v>
          </cell>
          <cell r="B386" t="str">
            <v>CARGOS DIFERIDOS Y PAGOS ANTICIPADOS</v>
          </cell>
          <cell r="C386">
            <v>27467792.48</v>
          </cell>
          <cell r="D386">
            <v>9083740.0399999991</v>
          </cell>
          <cell r="E386">
            <v>-5374982.1100000003</v>
          </cell>
          <cell r="F386">
            <v>31176550.41</v>
          </cell>
          <cell r="G386">
            <v>4</v>
          </cell>
          <cell r="I386" t="str">
            <v>OK</v>
          </cell>
        </row>
        <row r="387">
          <cell r="A387" t="str">
            <v>1901-1</v>
          </cell>
          <cell r="B387" t="str">
            <v>GASTOS DE EMISION DE TITULOS</v>
          </cell>
          <cell r="C387">
            <v>13644567.029999999</v>
          </cell>
          <cell r="D387">
            <v>740634.58</v>
          </cell>
          <cell r="E387">
            <v>-1282171.0900000001</v>
          </cell>
          <cell r="F387">
            <v>13103030.52</v>
          </cell>
          <cell r="G387">
            <v>6</v>
          </cell>
        </row>
        <row r="388">
          <cell r="A388" t="str">
            <v>1901-1-01</v>
          </cell>
          <cell r="B388" t="str">
            <v>POR CEBURES</v>
          </cell>
          <cell r="C388">
            <v>13644567.029999999</v>
          </cell>
          <cell r="D388">
            <v>740634.58</v>
          </cell>
          <cell r="E388">
            <v>-1282171.0900000001</v>
          </cell>
          <cell r="F388">
            <v>13103030.52</v>
          </cell>
          <cell r="G388">
            <v>9</v>
          </cell>
        </row>
        <row r="389">
          <cell r="A389" t="str">
            <v>1901-1-01-001</v>
          </cell>
          <cell r="B389" t="str">
            <v>COMISIONES Y GTOS POR COLOCACION</v>
          </cell>
          <cell r="C389">
            <v>13644567.029999999</v>
          </cell>
          <cell r="D389">
            <v>740634.58</v>
          </cell>
          <cell r="E389">
            <v>-1282171.0900000001</v>
          </cell>
          <cell r="F389">
            <v>13103030.52</v>
          </cell>
          <cell r="G389">
            <v>13</v>
          </cell>
        </row>
        <row r="390">
          <cell r="A390" t="str">
            <v>1901-2</v>
          </cell>
          <cell r="B390" t="str">
            <v>SEGUROS POR AMORTIZAR</v>
          </cell>
          <cell r="C390">
            <v>2085865.32</v>
          </cell>
          <cell r="D390">
            <v>0</v>
          </cell>
          <cell r="E390">
            <v>-702845.94</v>
          </cell>
          <cell r="F390">
            <v>1383019.38</v>
          </cell>
          <cell r="G390">
            <v>6</v>
          </cell>
        </row>
        <row r="391">
          <cell r="A391" t="str">
            <v>1901-2-01</v>
          </cell>
          <cell r="B391" t="str">
            <v>SEGUROS Y FIANZAS</v>
          </cell>
          <cell r="C391">
            <v>2085865.32</v>
          </cell>
          <cell r="D391">
            <v>0</v>
          </cell>
          <cell r="E391">
            <v>-702845.94</v>
          </cell>
          <cell r="F391">
            <v>1383019.38</v>
          </cell>
          <cell r="G391">
            <v>9</v>
          </cell>
        </row>
        <row r="392">
          <cell r="A392" t="str">
            <v>1901-2-01-001</v>
          </cell>
          <cell r="B392" t="str">
            <v>SEGUROS Y FIANZAS BIENES DEL INSTITUTO</v>
          </cell>
          <cell r="C392">
            <v>215917.78</v>
          </cell>
          <cell r="D392">
            <v>0</v>
          </cell>
          <cell r="E392">
            <v>-72754.91</v>
          </cell>
          <cell r="F392">
            <v>143162.87</v>
          </cell>
          <cell r="G392">
            <v>13</v>
          </cell>
        </row>
        <row r="393">
          <cell r="A393" t="str">
            <v>1901-2-01-003</v>
          </cell>
          <cell r="B393" t="str">
            <v>SEGUROS Y GASTOS MEDICOS MAYORES</v>
          </cell>
          <cell r="C393">
            <v>1549316.47</v>
          </cell>
          <cell r="D393">
            <v>0</v>
          </cell>
          <cell r="E393">
            <v>-522052.29</v>
          </cell>
          <cell r="F393">
            <v>1027264.18</v>
          </cell>
          <cell r="G393">
            <v>13</v>
          </cell>
        </row>
        <row r="394">
          <cell r="A394" t="str">
            <v>1901-2-01-004</v>
          </cell>
          <cell r="B394" t="str">
            <v>SEG. DE RESPONSABILIDAD CIVIL DEL PERSONAL</v>
          </cell>
          <cell r="C394">
            <v>19718.560000000001</v>
          </cell>
          <cell r="D394">
            <v>0</v>
          </cell>
          <cell r="E394">
            <v>-6644.3</v>
          </cell>
          <cell r="F394">
            <v>13074.26</v>
          </cell>
          <cell r="G394">
            <v>13</v>
          </cell>
        </row>
        <row r="395">
          <cell r="A395" t="str">
            <v>1901-2-01-005</v>
          </cell>
          <cell r="B395" t="str">
            <v>SEG. DE RESPONSABILIDAD PATRIMONIAL</v>
          </cell>
          <cell r="C395">
            <v>300912.51</v>
          </cell>
          <cell r="D395">
            <v>0</v>
          </cell>
          <cell r="E395">
            <v>-101394.44</v>
          </cell>
          <cell r="F395">
            <v>199518.07</v>
          </cell>
          <cell r="G395">
            <v>13</v>
          </cell>
        </row>
        <row r="396">
          <cell r="A396" t="str">
            <v>1901-3</v>
          </cell>
          <cell r="B396" t="str">
            <v>OTROS CARGOS DIFERIDOS Y PAGOS ANTICIPADOS</v>
          </cell>
          <cell r="C396">
            <v>11737360.130000001</v>
          </cell>
          <cell r="D396">
            <v>8343105.46</v>
          </cell>
          <cell r="E396">
            <v>-3389965.08</v>
          </cell>
          <cell r="F396">
            <v>16690500.51</v>
          </cell>
          <cell r="G396">
            <v>6</v>
          </cell>
        </row>
        <row r="397">
          <cell r="A397" t="str">
            <v>1901-3-01</v>
          </cell>
          <cell r="B397" t="str">
            <v>POR CONSUMIBLES</v>
          </cell>
          <cell r="C397">
            <v>2342389.25</v>
          </cell>
          <cell r="D397">
            <v>1731832.83</v>
          </cell>
          <cell r="E397">
            <v>-1608485.53</v>
          </cell>
          <cell r="F397">
            <v>2465736.5499999998</v>
          </cell>
          <cell r="G397">
            <v>9</v>
          </cell>
        </row>
        <row r="398">
          <cell r="A398" t="str">
            <v>1901-3-01-001</v>
          </cell>
          <cell r="B398" t="str">
            <v>ALMACEN DE PAPELERIA</v>
          </cell>
          <cell r="C398">
            <v>1614381.22</v>
          </cell>
          <cell r="D398">
            <v>826607.77</v>
          </cell>
          <cell r="E398">
            <v>-697565.07</v>
          </cell>
          <cell r="F398">
            <v>1743423.92</v>
          </cell>
          <cell r="G398">
            <v>13</v>
          </cell>
        </row>
        <row r="399">
          <cell r="A399" t="str">
            <v>1901-3-01-002</v>
          </cell>
          <cell r="B399" t="str">
            <v>ALMACEN DE PAPELERIA C.P.D.</v>
          </cell>
          <cell r="C399">
            <v>728008.03</v>
          </cell>
          <cell r="D399">
            <v>0</v>
          </cell>
          <cell r="E399">
            <v>-5695.4</v>
          </cell>
          <cell r="F399">
            <v>722312.63</v>
          </cell>
          <cell r="G399">
            <v>13</v>
          </cell>
        </row>
        <row r="400">
          <cell r="A400" t="str">
            <v>1901-3-01-005</v>
          </cell>
          <cell r="B400" t="str">
            <v>EM / RF CUENTA PUENTE AMORTIZABLES</v>
          </cell>
          <cell r="C400">
            <v>0</v>
          </cell>
          <cell r="D400">
            <v>905225.06</v>
          </cell>
          <cell r="E400">
            <v>-905225.06</v>
          </cell>
          <cell r="F400">
            <v>0</v>
          </cell>
          <cell r="G400">
            <v>13</v>
          </cell>
        </row>
        <row r="401">
          <cell r="A401" t="str">
            <v>1901-3-02</v>
          </cell>
          <cell r="B401" t="str">
            <v>POR SISTEMAS INFORMATICOS</v>
          </cell>
          <cell r="C401">
            <v>7126189.1799999997</v>
          </cell>
          <cell r="D401">
            <v>6611272.6299999999</v>
          </cell>
          <cell r="E401">
            <v>-1654499.55</v>
          </cell>
          <cell r="F401">
            <v>12082962.26</v>
          </cell>
          <cell r="G401">
            <v>9</v>
          </cell>
        </row>
        <row r="402">
          <cell r="A402" t="str">
            <v>1901-3-02-003</v>
          </cell>
          <cell r="B402" t="str">
            <v>LICENCIAS SOFTWARE MANTTO. Y ACT.</v>
          </cell>
          <cell r="C402">
            <v>7126189.1799999997</v>
          </cell>
          <cell r="D402">
            <v>6611272.6299999999</v>
          </cell>
          <cell r="E402">
            <v>-1654499.55</v>
          </cell>
          <cell r="F402">
            <v>12082962.26</v>
          </cell>
          <cell r="G402">
            <v>13</v>
          </cell>
        </row>
        <row r="403">
          <cell r="A403" t="str">
            <v>1901-3-03</v>
          </cell>
          <cell r="B403" t="str">
            <v>POR TARJETAS</v>
          </cell>
          <cell r="C403">
            <v>2209938.0299999998</v>
          </cell>
          <cell r="D403">
            <v>0</v>
          </cell>
          <cell r="E403">
            <v>-126980</v>
          </cell>
          <cell r="F403">
            <v>2082958.03</v>
          </cell>
          <cell r="G403">
            <v>9</v>
          </cell>
        </row>
        <row r="404">
          <cell r="A404" t="str">
            <v>1901-3-03-001</v>
          </cell>
          <cell r="B404" t="str">
            <v>TARJETA INFONACOT</v>
          </cell>
          <cell r="C404">
            <v>2209938.0299999998</v>
          </cell>
          <cell r="D404">
            <v>0</v>
          </cell>
          <cell r="E404">
            <v>-126980</v>
          </cell>
          <cell r="F404">
            <v>2082958.03</v>
          </cell>
          <cell r="G404">
            <v>13</v>
          </cell>
        </row>
        <row r="405">
          <cell r="A405" t="str">
            <v>1901-3-04</v>
          </cell>
          <cell r="B405" t="str">
            <v>LOCALES ARRENDADOS</v>
          </cell>
          <cell r="C405">
            <v>58843.67</v>
          </cell>
          <cell r="D405">
            <v>0</v>
          </cell>
          <cell r="E405">
            <v>0</v>
          </cell>
          <cell r="F405">
            <v>58843.67</v>
          </cell>
          <cell r="G405">
            <v>9</v>
          </cell>
        </row>
        <row r="406">
          <cell r="A406" t="str">
            <v>1901-3-04-001</v>
          </cell>
          <cell r="B406" t="str">
            <v>ADAPTACIONES Y MEJORAS</v>
          </cell>
          <cell r="C406">
            <v>58843.67</v>
          </cell>
          <cell r="D406">
            <v>0</v>
          </cell>
          <cell r="E406">
            <v>0</v>
          </cell>
          <cell r="F406">
            <v>58843.67</v>
          </cell>
          <cell r="G406">
            <v>13</v>
          </cell>
        </row>
        <row r="407">
          <cell r="G407">
            <v>0</v>
          </cell>
        </row>
        <row r="408">
          <cell r="A408" t="str">
            <v>1916</v>
          </cell>
          <cell r="B408" t="str">
            <v>OTROS ACTIVOS A LARGO PLAZO</v>
          </cell>
          <cell r="C408">
            <v>200878892.94999999</v>
          </cell>
          <cell r="D408">
            <v>72501105.799999997</v>
          </cell>
          <cell r="E408">
            <v>-72244161.189999998</v>
          </cell>
          <cell r="F408">
            <v>201135837.56</v>
          </cell>
          <cell r="G408">
            <v>4</v>
          </cell>
          <cell r="H408" t="str">
            <v>OK</v>
          </cell>
          <cell r="I408">
            <v>18522296997.430004</v>
          </cell>
        </row>
        <row r="409">
          <cell r="A409" t="str">
            <v>1916-4</v>
          </cell>
          <cell r="B409" t="str">
            <v>ACTIVOS DEL PLAN PARA CUBRIR OBLIGACIONES LABORALES</v>
          </cell>
          <cell r="C409">
            <v>200878892.94999999</v>
          </cell>
          <cell r="D409">
            <v>72501105.799999997</v>
          </cell>
          <cell r="E409">
            <v>-72244161.189999998</v>
          </cell>
          <cell r="F409">
            <v>201135837.56</v>
          </cell>
          <cell r="G409">
            <v>6</v>
          </cell>
        </row>
        <row r="410">
          <cell r="A410" t="str">
            <v>1916-4-01</v>
          </cell>
          <cell r="B410" t="str">
            <v>INVERSION RESERVAS DEL PERSONAL</v>
          </cell>
          <cell r="C410">
            <v>200878892.94999999</v>
          </cell>
          <cell r="D410">
            <v>72501105.799999997</v>
          </cell>
          <cell r="E410">
            <v>-72244161.189999998</v>
          </cell>
          <cell r="F410">
            <v>201135837.56</v>
          </cell>
          <cell r="G410">
            <v>9</v>
          </cell>
        </row>
        <row r="411">
          <cell r="A411" t="str">
            <v>1916-4-01-001</v>
          </cell>
          <cell r="B411" t="str">
            <v>PENSIONES</v>
          </cell>
          <cell r="C411">
            <v>183686466.62</v>
          </cell>
          <cell r="D411">
            <v>65787743.890000001</v>
          </cell>
          <cell r="E411">
            <v>-65540268.659999996</v>
          </cell>
          <cell r="F411">
            <v>183933941.84999999</v>
          </cell>
          <cell r="G411">
            <v>13</v>
          </cell>
        </row>
        <row r="412">
          <cell r="A412" t="str">
            <v>1916-4-01-002</v>
          </cell>
          <cell r="B412" t="str">
            <v>PRIMAS DE ANTIGUEDAD</v>
          </cell>
          <cell r="C412">
            <v>17192426.329999998</v>
          </cell>
          <cell r="D412">
            <v>6713361.9100000001</v>
          </cell>
          <cell r="E412">
            <v>-6703892.5300000003</v>
          </cell>
          <cell r="F412">
            <v>17201895.710000001</v>
          </cell>
          <cell r="G412">
            <v>13</v>
          </cell>
        </row>
        <row r="413">
          <cell r="G413">
            <v>0</v>
          </cell>
        </row>
        <row r="414">
          <cell r="A414" t="str">
            <v>2121</v>
          </cell>
          <cell r="B414" t="str">
            <v>BONOS BANCARIOS</v>
          </cell>
          <cell r="C414">
            <v>-5111401000</v>
          </cell>
          <cell r="D414">
            <v>59391822.5</v>
          </cell>
          <cell r="E414">
            <v>-62391350.270000003</v>
          </cell>
          <cell r="F414">
            <v>-5114400527.7700005</v>
          </cell>
          <cell r="G414">
            <v>4</v>
          </cell>
        </row>
        <row r="415">
          <cell r="A415" t="str">
            <v>2121-1</v>
          </cell>
          <cell r="B415" t="str">
            <v>EMISION DE CERTIFICADOS BURSATILES</v>
          </cell>
          <cell r="C415">
            <v>-5111401000</v>
          </cell>
          <cell r="D415">
            <v>59391822.5</v>
          </cell>
          <cell r="E415">
            <v>-62391350.270000003</v>
          </cell>
          <cell r="F415">
            <v>-5114400527.7700005</v>
          </cell>
          <cell r="G415">
            <v>6</v>
          </cell>
        </row>
        <row r="416">
          <cell r="A416" t="str">
            <v>2121-1-01</v>
          </cell>
          <cell r="B416" t="str">
            <v>CORTO PLAZO</v>
          </cell>
          <cell r="C416">
            <v>-1704872388.8900001</v>
          </cell>
          <cell r="D416">
            <v>25207576.399999999</v>
          </cell>
          <cell r="E416">
            <v>-26462270.84</v>
          </cell>
          <cell r="F416">
            <v>-1706127083.3299999</v>
          </cell>
          <cell r="G416">
            <v>9</v>
          </cell>
        </row>
        <row r="417">
          <cell r="A417" t="str">
            <v>2121-1-01-001</v>
          </cell>
          <cell r="B417" t="str">
            <v>CEBURES CP-CAPITAL</v>
          </cell>
          <cell r="C417">
            <v>-1700000000</v>
          </cell>
          <cell r="D417">
            <v>0</v>
          </cell>
          <cell r="E417">
            <v>0</v>
          </cell>
          <cell r="F417">
            <v>-1700000000</v>
          </cell>
          <cell r="G417">
            <v>13</v>
          </cell>
        </row>
        <row r="418">
          <cell r="A418" t="str">
            <v>2121-1-01-002</v>
          </cell>
          <cell r="B418" t="str">
            <v>COSTO SWAP</v>
          </cell>
          <cell r="C418">
            <v>0</v>
          </cell>
          <cell r="D418">
            <v>20335187.510000002</v>
          </cell>
          <cell r="E418">
            <v>-20335187.510000002</v>
          </cell>
          <cell r="F418">
            <v>0</v>
          </cell>
          <cell r="G418">
            <v>13</v>
          </cell>
        </row>
        <row r="419">
          <cell r="A419" t="str">
            <v>2121-1-01-003</v>
          </cell>
          <cell r="B419" t="str">
            <v>CEBURES CP-INTS DEVENGADOS</v>
          </cell>
          <cell r="C419">
            <v>-4872388.8899999997</v>
          </cell>
          <cell r="D419">
            <v>4872388.8899999997</v>
          </cell>
          <cell r="E419">
            <v>-6127083.3300000001</v>
          </cell>
          <cell r="F419">
            <v>-6127083.3300000001</v>
          </cell>
          <cell r="G419">
            <v>13</v>
          </cell>
        </row>
        <row r="420">
          <cell r="A420" t="str">
            <v>2121-1-02</v>
          </cell>
          <cell r="B420" t="str">
            <v>LARGO PLAZO</v>
          </cell>
          <cell r="C420">
            <v>-3406528611.1100001</v>
          </cell>
          <cell r="D420">
            <v>34184246.100000001</v>
          </cell>
          <cell r="E420">
            <v>-35929079.43</v>
          </cell>
          <cell r="F420">
            <v>-3408273444.4400001</v>
          </cell>
          <cell r="G420">
            <v>9</v>
          </cell>
        </row>
        <row r="421">
          <cell r="A421" t="str">
            <v>2121-1-02-001</v>
          </cell>
          <cell r="B421" t="str">
            <v>CEBURES L.P. - CAPITAL</v>
          </cell>
          <cell r="C421">
            <v>-3400000000</v>
          </cell>
          <cell r="D421">
            <v>0</v>
          </cell>
          <cell r="E421">
            <v>0</v>
          </cell>
          <cell r="F421">
            <v>-3400000000</v>
          </cell>
          <cell r="G421">
            <v>13</v>
          </cell>
        </row>
        <row r="422">
          <cell r="A422" t="str">
            <v>2121-1-02-002</v>
          </cell>
          <cell r="B422" t="str">
            <v>COSTO SWAP</v>
          </cell>
          <cell r="C422">
            <v>-413722.22</v>
          </cell>
          <cell r="D422">
            <v>28069357.210000001</v>
          </cell>
          <cell r="E422">
            <v>-27655634.989999998</v>
          </cell>
          <cell r="F422">
            <v>0</v>
          </cell>
          <cell r="G422">
            <v>13</v>
          </cell>
        </row>
        <row r="423">
          <cell r="A423" t="str">
            <v>2121-1-02-003</v>
          </cell>
          <cell r="B423" t="str">
            <v>CEBURES LP - INTS DEVENGADOS</v>
          </cell>
          <cell r="C423">
            <v>-6114888.8899999997</v>
          </cell>
          <cell r="D423">
            <v>6114888.8899999997</v>
          </cell>
          <cell r="E423">
            <v>-8273444.4400000004</v>
          </cell>
          <cell r="F423">
            <v>-8273444.4400000004</v>
          </cell>
          <cell r="G423">
            <v>13</v>
          </cell>
        </row>
        <row r="424">
          <cell r="G424">
            <v>0</v>
          </cell>
        </row>
        <row r="425">
          <cell r="A425" t="str">
            <v>2153</v>
          </cell>
          <cell r="B425" t="str">
            <v>PRESTAMOS DE INSTITUCIONES DE BANCA MULTIPLE</v>
          </cell>
          <cell r="C425">
            <v>0</v>
          </cell>
          <cell r="D425">
            <v>2688616113.6900001</v>
          </cell>
          <cell r="E425">
            <v>-2688616113.6900001</v>
          </cell>
          <cell r="F425">
            <v>0</v>
          </cell>
          <cell r="G425">
            <v>4</v>
          </cell>
        </row>
        <row r="426">
          <cell r="A426" t="str">
            <v>2153-3</v>
          </cell>
          <cell r="B426" t="str">
            <v>PAGO A INSTITUCIONES FINANCIERAS</v>
          </cell>
          <cell r="C426">
            <v>0</v>
          </cell>
          <cell r="D426">
            <v>2688616113.6900001</v>
          </cell>
          <cell r="E426">
            <v>-2688616113.6900001</v>
          </cell>
          <cell r="F426">
            <v>0</v>
          </cell>
          <cell r="G426">
            <v>6</v>
          </cell>
        </row>
        <row r="427">
          <cell r="A427" t="str">
            <v>2153-3-01</v>
          </cell>
          <cell r="B427" t="str">
            <v>PAGO A INSTITUCIONES FINANCIERAS</v>
          </cell>
          <cell r="C427">
            <v>0</v>
          </cell>
          <cell r="D427">
            <v>2688616113.6900001</v>
          </cell>
          <cell r="E427">
            <v>-2688616113.6900001</v>
          </cell>
          <cell r="F427">
            <v>0</v>
          </cell>
          <cell r="G427">
            <v>9</v>
          </cell>
        </row>
        <row r="428">
          <cell r="A428" t="str">
            <v>2153-3-01-001</v>
          </cell>
          <cell r="B428" t="str">
            <v>INSTITUCIONES FINANCIERAS (CTA PTE)</v>
          </cell>
          <cell r="C428">
            <v>0</v>
          </cell>
          <cell r="D428">
            <v>1367605930.6800001</v>
          </cell>
          <cell r="E428">
            <v>-1367605930.6800001</v>
          </cell>
          <cell r="F428">
            <v>0</v>
          </cell>
          <cell r="G428">
            <v>13</v>
          </cell>
        </row>
        <row r="429">
          <cell r="A429" t="str">
            <v>2153-3-01-002</v>
          </cell>
          <cell r="B429" t="str">
            <v>INSTITUCIONES FINANCIERAS (CTA ASOCIADA)</v>
          </cell>
          <cell r="C429">
            <v>0</v>
          </cell>
          <cell r="D429">
            <v>1321010183.01</v>
          </cell>
          <cell r="E429">
            <v>-1321010183.01</v>
          </cell>
          <cell r="F429">
            <v>0</v>
          </cell>
          <cell r="G429">
            <v>13</v>
          </cell>
        </row>
        <row r="430">
          <cell r="G430">
            <v>0</v>
          </cell>
        </row>
        <row r="431">
          <cell r="A431" t="str">
            <v>2154</v>
          </cell>
          <cell r="B431" t="str">
            <v>PRESTAMOS DE INSTITUCIONES DE BANCA DE DESARROLLO</v>
          </cell>
          <cell r="C431">
            <v>-2304138333.3200002</v>
          </cell>
          <cell r="D431">
            <v>41540466.82</v>
          </cell>
          <cell r="E431">
            <v>-43051855.719999999</v>
          </cell>
          <cell r="F431">
            <v>-2305649722.2199998</v>
          </cell>
          <cell r="G431">
            <v>4</v>
          </cell>
        </row>
        <row r="432">
          <cell r="A432" t="str">
            <v>2154-2</v>
          </cell>
          <cell r="B432" t="str">
            <v>A LARGO PLAZO</v>
          </cell>
          <cell r="C432">
            <v>-2304138333.3200002</v>
          </cell>
          <cell r="D432">
            <v>18577388.879999999</v>
          </cell>
          <cell r="E432">
            <v>-20088777.780000001</v>
          </cell>
          <cell r="F432">
            <v>-2305649722.2199998</v>
          </cell>
          <cell r="G432">
            <v>6</v>
          </cell>
        </row>
        <row r="433">
          <cell r="A433" t="str">
            <v>2154-2-01</v>
          </cell>
          <cell r="B433" t="str">
            <v>DOCUMENTOS POR PAGAR</v>
          </cell>
          <cell r="C433">
            <v>-2304138333.3200002</v>
          </cell>
          <cell r="D433">
            <v>18577388.879999999</v>
          </cell>
          <cell r="E433">
            <v>-20088777.780000001</v>
          </cell>
          <cell r="F433">
            <v>-2305649722.2199998</v>
          </cell>
          <cell r="G433">
            <v>9</v>
          </cell>
        </row>
        <row r="434">
          <cell r="A434" t="str">
            <v>2154-2-01-001</v>
          </cell>
          <cell r="B434" t="str">
            <v>PRÉSTAMOS BANCARIOS-L.P-CAPITAL</v>
          </cell>
          <cell r="C434">
            <v>-2300000000</v>
          </cell>
          <cell r="D434">
            <v>0</v>
          </cell>
          <cell r="E434">
            <v>0</v>
          </cell>
          <cell r="F434">
            <v>-2300000000</v>
          </cell>
          <cell r="G434">
            <v>13</v>
          </cell>
        </row>
        <row r="435">
          <cell r="A435" t="str">
            <v>2154-2-01-002</v>
          </cell>
          <cell r="B435" t="str">
            <v>PRÉSTAMOS BANCARIOS-L.P-INTERESES</v>
          </cell>
          <cell r="C435">
            <v>-4097708.33</v>
          </cell>
          <cell r="D435">
            <v>4097708.33</v>
          </cell>
          <cell r="E435">
            <v>-5475111.1200000001</v>
          </cell>
          <cell r="F435">
            <v>-5475111.1200000001</v>
          </cell>
          <cell r="G435">
            <v>13</v>
          </cell>
        </row>
        <row r="436">
          <cell r="A436" t="str">
            <v>2154-2-01-003</v>
          </cell>
          <cell r="B436" t="str">
            <v>PRÉSTAMOS BANCARIOS-L.P-COSTO SWAP</v>
          </cell>
          <cell r="C436">
            <v>-40624.99</v>
          </cell>
          <cell r="D436">
            <v>14479680.550000001</v>
          </cell>
          <cell r="E436">
            <v>-14613666.66</v>
          </cell>
          <cell r="F436">
            <v>-174611.1</v>
          </cell>
          <cell r="G436">
            <v>13</v>
          </cell>
        </row>
        <row r="437">
          <cell r="A437" t="str">
            <v>2154-3</v>
          </cell>
          <cell r="B437" t="str">
            <v>PAGO A INSTITUCIONES FINANCIERAS</v>
          </cell>
          <cell r="C437">
            <v>0</v>
          </cell>
          <cell r="D437">
            <v>22963077.940000001</v>
          </cell>
          <cell r="E437">
            <v>-22963077.940000001</v>
          </cell>
          <cell r="F437">
            <v>0</v>
          </cell>
          <cell r="G437">
            <v>6</v>
          </cell>
        </row>
        <row r="438">
          <cell r="A438" t="str">
            <v>2154-3-01</v>
          </cell>
          <cell r="B438" t="str">
            <v>PAGO A INSTITUCIONES FINANCIERAS</v>
          </cell>
          <cell r="C438">
            <v>0</v>
          </cell>
          <cell r="D438">
            <v>22963077.940000001</v>
          </cell>
          <cell r="E438">
            <v>-22963077.940000001</v>
          </cell>
          <cell r="F438">
            <v>0</v>
          </cell>
          <cell r="G438">
            <v>9</v>
          </cell>
        </row>
        <row r="439">
          <cell r="A439" t="str">
            <v>2154-3-01-001</v>
          </cell>
          <cell r="B439" t="str">
            <v>INSTITUCIONES FINANCIERAS (CTA PTE)</v>
          </cell>
          <cell r="C439">
            <v>0</v>
          </cell>
          <cell r="D439">
            <v>14133527.859999999</v>
          </cell>
          <cell r="E439">
            <v>-14133527.859999999</v>
          </cell>
          <cell r="F439">
            <v>0</v>
          </cell>
          <cell r="G439">
            <v>13</v>
          </cell>
        </row>
        <row r="440">
          <cell r="A440" t="str">
            <v>2154-3-01-002</v>
          </cell>
          <cell r="B440" t="str">
            <v>INSTITUCIONES FINANCIERAS (CTA ASOCIADA)</v>
          </cell>
          <cell r="C440">
            <v>0</v>
          </cell>
          <cell r="D440">
            <v>8829550.0800000001</v>
          </cell>
          <cell r="E440">
            <v>-8829550.0800000001</v>
          </cell>
          <cell r="F440">
            <v>0</v>
          </cell>
          <cell r="G440">
            <v>13</v>
          </cell>
        </row>
        <row r="441">
          <cell r="G441">
            <v>0</v>
          </cell>
        </row>
        <row r="442">
          <cell r="A442" t="str">
            <v>2402</v>
          </cell>
          <cell r="B442" t="str">
            <v>ACREEDORES DIVERSOS Y OTRAS CUENTAS POR PAGAR</v>
          </cell>
          <cell r="C442">
            <v>-2052328557.3299999</v>
          </cell>
          <cell r="D442">
            <v>6835051129.6700001</v>
          </cell>
          <cell r="E442">
            <v>-6782797758.8599997</v>
          </cell>
          <cell r="F442">
            <v>-2000075186.52</v>
          </cell>
          <cell r="G442">
            <v>4</v>
          </cell>
        </row>
        <row r="443">
          <cell r="A443" t="str">
            <v>2402-1</v>
          </cell>
          <cell r="B443" t="str">
            <v>IMPUESTO AL VALOR AGREGADO</v>
          </cell>
          <cell r="C443">
            <v>-299261595.56999999</v>
          </cell>
          <cell r="D443">
            <v>195070935.16999999</v>
          </cell>
          <cell r="E443">
            <v>-187153336.56</v>
          </cell>
          <cell r="F443">
            <v>-291343996.95999998</v>
          </cell>
          <cell r="G443">
            <v>6</v>
          </cell>
        </row>
        <row r="444">
          <cell r="A444" t="str">
            <v>2402-1-01</v>
          </cell>
          <cell r="B444" t="str">
            <v>IVA CAUSADO</v>
          </cell>
          <cell r="C444">
            <v>-299261595.56999999</v>
          </cell>
          <cell r="D444">
            <v>195070935.16999999</v>
          </cell>
          <cell r="E444">
            <v>-187153336.56</v>
          </cell>
          <cell r="F444">
            <v>-291343996.95999998</v>
          </cell>
          <cell r="G444">
            <v>9</v>
          </cell>
        </row>
        <row r="445">
          <cell r="A445" t="str">
            <v>2402-1-01-001</v>
          </cell>
          <cell r="B445" t="str">
            <v>IVA TRASLADADO POR COBRAR AL 11%</v>
          </cell>
          <cell r="C445">
            <v>-27859575.870000001</v>
          </cell>
          <cell r="D445">
            <v>0</v>
          </cell>
          <cell r="E445">
            <v>0</v>
          </cell>
          <cell r="F445">
            <v>-27859575.870000001</v>
          </cell>
          <cell r="G445">
            <v>13</v>
          </cell>
        </row>
        <row r="446">
          <cell r="A446" t="str">
            <v>2402-1-01-002</v>
          </cell>
          <cell r="B446" t="str">
            <v>IVA TRASLADADO POR COBRAR AL 16%</v>
          </cell>
          <cell r="C446">
            <v>-237328226.09999999</v>
          </cell>
          <cell r="D446">
            <v>107970413.20999999</v>
          </cell>
          <cell r="E446">
            <v>-94123673.159999996</v>
          </cell>
          <cell r="F446">
            <v>-223481486.05000001</v>
          </cell>
          <cell r="G446">
            <v>13</v>
          </cell>
        </row>
        <row r="447">
          <cell r="A447" t="str">
            <v>2402-1-01-003</v>
          </cell>
          <cell r="B447" t="str">
            <v>IVA EFECTIVAMENTE COBRADO AL 11%</v>
          </cell>
          <cell r="C447">
            <v>-14480.55</v>
          </cell>
          <cell r="D447">
            <v>0</v>
          </cell>
          <cell r="E447">
            <v>0</v>
          </cell>
          <cell r="F447">
            <v>-14480.55</v>
          </cell>
          <cell r="G447">
            <v>13</v>
          </cell>
        </row>
        <row r="448">
          <cell r="A448" t="str">
            <v>2402-1-01-004</v>
          </cell>
          <cell r="B448" t="str">
            <v>IVA EFECTIVAMENTE COBRADO AL 16%</v>
          </cell>
          <cell r="C448">
            <v>-58492051.159999996</v>
          </cell>
          <cell r="D448">
            <v>70122222.569999993</v>
          </cell>
          <cell r="E448">
            <v>-72522759.239999995</v>
          </cell>
          <cell r="F448">
            <v>-60892587.829999998</v>
          </cell>
          <cell r="G448">
            <v>13</v>
          </cell>
        </row>
        <row r="449">
          <cell r="A449" t="str">
            <v>2402-1-01-006</v>
          </cell>
          <cell r="B449" t="str">
            <v>IVA EFECTIVAMENTE COBRADO CARTERA ADMINISTRADA 16%</v>
          </cell>
          <cell r="C449">
            <v>-9330271.2799999993</v>
          </cell>
          <cell r="D449">
            <v>15663661.9</v>
          </cell>
          <cell r="E449">
            <v>-20506904.16</v>
          </cell>
          <cell r="F449">
            <v>-14173513.539999999</v>
          </cell>
          <cell r="G449">
            <v>13</v>
          </cell>
        </row>
        <row r="450">
          <cell r="A450" t="str">
            <v>2402-1-01-014</v>
          </cell>
          <cell r="B450" t="str">
            <v>IVA POR APLICAR AL 11%</v>
          </cell>
          <cell r="C450">
            <v>7141034.6299999999</v>
          </cell>
          <cell r="D450">
            <v>0</v>
          </cell>
          <cell r="E450">
            <v>0</v>
          </cell>
          <cell r="F450">
            <v>7141034.6299999999</v>
          </cell>
          <cell r="G450">
            <v>13</v>
          </cell>
        </row>
        <row r="451">
          <cell r="A451" t="str">
            <v>2402-1-01-015</v>
          </cell>
          <cell r="B451" t="str">
            <v>IVA POR APLICAR AL 16%</v>
          </cell>
          <cell r="C451">
            <v>26621974.760000002</v>
          </cell>
          <cell r="D451">
            <v>1314637.49</v>
          </cell>
          <cell r="E451">
            <v>0</v>
          </cell>
          <cell r="F451">
            <v>27936612.25</v>
          </cell>
          <cell r="G451">
            <v>13</v>
          </cell>
        </row>
        <row r="452">
          <cell r="A452" t="str">
            <v>2402-2</v>
          </cell>
          <cell r="B452" t="str">
            <v>OTROS IMPUESTOS Y DERECHOS POR PAGAR</v>
          </cell>
          <cell r="C452">
            <v>-9994954.4600000009</v>
          </cell>
          <cell r="D452">
            <v>65842145.920000002</v>
          </cell>
          <cell r="E452">
            <v>-66353556.039999999</v>
          </cell>
          <cell r="F452">
            <v>-10506364.58</v>
          </cell>
          <cell r="G452">
            <v>6</v>
          </cell>
        </row>
        <row r="453">
          <cell r="A453" t="str">
            <v>2402-2-01</v>
          </cell>
          <cell r="B453" t="str">
            <v>IVA POR PAGAR</v>
          </cell>
          <cell r="C453">
            <v>0</v>
          </cell>
          <cell r="D453">
            <v>50530328</v>
          </cell>
          <cell r="E453">
            <v>-50530328</v>
          </cell>
          <cell r="F453">
            <v>0</v>
          </cell>
          <cell r="G453">
            <v>9</v>
          </cell>
        </row>
        <row r="454">
          <cell r="A454" t="str">
            <v>2402-2-01-001</v>
          </cell>
          <cell r="B454" t="str">
            <v>IVA POR PAGAR</v>
          </cell>
          <cell r="C454">
            <v>0</v>
          </cell>
          <cell r="D454">
            <v>50530328</v>
          </cell>
          <cell r="E454">
            <v>-50530328</v>
          </cell>
          <cell r="F454">
            <v>0</v>
          </cell>
          <cell r="G454">
            <v>13</v>
          </cell>
        </row>
        <row r="455">
          <cell r="A455" t="str">
            <v>2402-2-02</v>
          </cell>
          <cell r="B455" t="str">
            <v>RETENCIONES EN PROVISION</v>
          </cell>
          <cell r="C455">
            <v>-9412201.9399999995</v>
          </cell>
          <cell r="D455">
            <v>7650851.5300000003</v>
          </cell>
          <cell r="E455">
            <v>-8194844.0800000001</v>
          </cell>
          <cell r="F455">
            <v>-9956194.4900000002</v>
          </cell>
          <cell r="G455">
            <v>9</v>
          </cell>
        </row>
        <row r="456">
          <cell r="A456" t="str">
            <v>2402-2-02-001</v>
          </cell>
          <cell r="B456" t="str">
            <v>ISR RETENIDO SERVICIOS PROFESIONALES 10%</v>
          </cell>
          <cell r="C456">
            <v>-467505.11</v>
          </cell>
          <cell r="D456">
            <v>34667.81</v>
          </cell>
          <cell r="E456">
            <v>-164581.49</v>
          </cell>
          <cell r="F456">
            <v>-597418.79</v>
          </cell>
          <cell r="G456">
            <v>13</v>
          </cell>
        </row>
        <row r="457">
          <cell r="A457" t="str">
            <v>2402-2-02-002</v>
          </cell>
          <cell r="B457" t="str">
            <v>ISR RETENIDO ARRENDAMIENTO 10%</v>
          </cell>
          <cell r="C457">
            <v>-129119.74</v>
          </cell>
          <cell r="D457">
            <v>225032.12</v>
          </cell>
          <cell r="E457">
            <v>-228300.96</v>
          </cell>
          <cell r="F457">
            <v>-132388.57999999999</v>
          </cell>
          <cell r="G457">
            <v>13</v>
          </cell>
        </row>
        <row r="458">
          <cell r="A458" t="str">
            <v>2402-2-02-003</v>
          </cell>
          <cell r="B458" t="str">
            <v>ISR SUELDOS Y SALARIOS</v>
          </cell>
          <cell r="C458">
            <v>-7083872.3099999996</v>
          </cell>
          <cell r="D458">
            <v>7057290.6900000004</v>
          </cell>
          <cell r="E458">
            <v>-7203024.9500000002</v>
          </cell>
          <cell r="F458">
            <v>-7229606.5700000003</v>
          </cell>
          <cell r="G458">
            <v>13</v>
          </cell>
        </row>
        <row r="459">
          <cell r="A459" t="str">
            <v>2402-2-02-004</v>
          </cell>
          <cell r="B459" t="str">
            <v>ISR RETENIDO ASIMILADOS A SALARIOS</v>
          </cell>
          <cell r="C459">
            <v>-270445.8</v>
          </cell>
          <cell r="D459">
            <v>24004.240000000002</v>
          </cell>
          <cell r="E459">
            <v>-28318.2</v>
          </cell>
          <cell r="F459">
            <v>-274759.76</v>
          </cell>
          <cell r="G459">
            <v>13</v>
          </cell>
        </row>
        <row r="460">
          <cell r="A460" t="str">
            <v>2402-2-02-006</v>
          </cell>
          <cell r="B460" t="str">
            <v>RETENCION OBRAS PUBLICAS</v>
          </cell>
          <cell r="C460">
            <v>39.880000000000003</v>
          </cell>
          <cell r="D460">
            <v>0</v>
          </cell>
          <cell r="E460">
            <v>0</v>
          </cell>
          <cell r="F460">
            <v>39.880000000000003</v>
          </cell>
          <cell r="G460">
            <v>13</v>
          </cell>
        </row>
        <row r="461">
          <cell r="A461" t="str">
            <v>2402-2-02-007</v>
          </cell>
          <cell r="B461" t="str">
            <v>IMPUESTO CEDULAR ACTVS. INDEPENDIENTES</v>
          </cell>
          <cell r="C461">
            <v>-8413.5499999999993</v>
          </cell>
          <cell r="D461">
            <v>1043.1199999999999</v>
          </cell>
          <cell r="E461">
            <v>-1043.1199999999999</v>
          </cell>
          <cell r="F461">
            <v>-8413.5499999999993</v>
          </cell>
          <cell r="G461">
            <v>13</v>
          </cell>
        </row>
        <row r="462">
          <cell r="A462" t="str">
            <v>2402-2-02-009</v>
          </cell>
          <cell r="B462" t="str">
            <v>IVA RETENIDO SERVICIOS PROFESIONALES 10.66%</v>
          </cell>
          <cell r="C462">
            <v>-533428.31999999995</v>
          </cell>
          <cell r="D462">
            <v>35857.46</v>
          </cell>
          <cell r="E462">
            <v>-163794.99</v>
          </cell>
          <cell r="F462">
            <v>-661365.85</v>
          </cell>
          <cell r="G462">
            <v>13</v>
          </cell>
        </row>
        <row r="463">
          <cell r="A463" t="str">
            <v>2402-2-02-011</v>
          </cell>
          <cell r="B463" t="str">
            <v>IVA RETENIDO ARRENDAMIENTO 10.66%</v>
          </cell>
          <cell r="C463">
            <v>-168821.04</v>
          </cell>
          <cell r="D463">
            <v>241156.09</v>
          </cell>
          <cell r="E463">
            <v>-255280.37</v>
          </cell>
          <cell r="F463">
            <v>-182945.32</v>
          </cell>
          <cell r="G463">
            <v>13</v>
          </cell>
        </row>
        <row r="464">
          <cell r="A464" t="str">
            <v>2402-2-02-012</v>
          </cell>
          <cell r="B464" t="str">
            <v>IVA RETENIDO FLETES Y ACARREOS 4%</v>
          </cell>
          <cell r="C464">
            <v>124150.09</v>
          </cell>
          <cell r="D464">
            <v>2400</v>
          </cell>
          <cell r="E464">
            <v>0</v>
          </cell>
          <cell r="F464">
            <v>126550.09</v>
          </cell>
          <cell r="G464">
            <v>13</v>
          </cell>
        </row>
        <row r="465">
          <cell r="A465" t="str">
            <v>2402-2-02-013</v>
          </cell>
          <cell r="B465" t="str">
            <v>ISR RETENIDO CONSEJEROS</v>
          </cell>
          <cell r="C465">
            <v>65100</v>
          </cell>
          <cell r="D465">
            <v>29400</v>
          </cell>
          <cell r="E465">
            <v>-150500</v>
          </cell>
          <cell r="F465">
            <v>-56000</v>
          </cell>
          <cell r="G465">
            <v>13</v>
          </cell>
        </row>
        <row r="466">
          <cell r="A466" t="str">
            <v>2402-2-02-014</v>
          </cell>
          <cell r="B466" t="str">
            <v>IVA RETENIDO EJERCS ANTERIORES</v>
          </cell>
          <cell r="C466">
            <v>-520641.21</v>
          </cell>
          <cell r="D466">
            <v>0</v>
          </cell>
          <cell r="E466">
            <v>0</v>
          </cell>
          <cell r="F466">
            <v>-520641.21</v>
          </cell>
          <cell r="G466">
            <v>13</v>
          </cell>
        </row>
        <row r="467">
          <cell r="A467" t="str">
            <v>2402-2-02-015</v>
          </cell>
          <cell r="B467" t="str">
            <v>ISR RETENIDO EJERCICIOS ANTERIORES</v>
          </cell>
          <cell r="C467">
            <v>-419244.83</v>
          </cell>
          <cell r="D467">
            <v>0</v>
          </cell>
          <cell r="E467">
            <v>0</v>
          </cell>
          <cell r="F467">
            <v>-419244.83</v>
          </cell>
          <cell r="G467">
            <v>13</v>
          </cell>
        </row>
        <row r="468">
          <cell r="A468" t="str">
            <v>2402-2-03</v>
          </cell>
          <cell r="B468" t="str">
            <v>RETENCIONES EFECTIVAMENTE PAGADAS</v>
          </cell>
          <cell r="C468">
            <v>-582752.52</v>
          </cell>
          <cell r="D468">
            <v>7660966.3899999997</v>
          </cell>
          <cell r="E468">
            <v>-7628383.96</v>
          </cell>
          <cell r="F468">
            <v>-550170.09</v>
          </cell>
          <cell r="G468">
            <v>9</v>
          </cell>
        </row>
        <row r="469">
          <cell r="A469" t="str">
            <v>2402-2-03-001</v>
          </cell>
          <cell r="B469" t="str">
            <v>ISR RETENIDO PAGADO SERVICIOS PROFESIONALES 10%</v>
          </cell>
          <cell r="C469">
            <v>-63886.91</v>
          </cell>
          <cell r="D469">
            <v>63886.91</v>
          </cell>
          <cell r="E469">
            <v>-33826.71</v>
          </cell>
          <cell r="F469">
            <v>-33826.71</v>
          </cell>
          <cell r="G469">
            <v>13</v>
          </cell>
        </row>
        <row r="470">
          <cell r="A470" t="str">
            <v>2402-2-03-002</v>
          </cell>
          <cell r="B470" t="str">
            <v>ISR RETENIDO PAGADO ARRENDAMIENTO 10%</v>
          </cell>
          <cell r="C470">
            <v>-211899.02</v>
          </cell>
          <cell r="D470">
            <v>211899.02</v>
          </cell>
          <cell r="E470">
            <v>-225032.12</v>
          </cell>
          <cell r="F470">
            <v>-225032.12</v>
          </cell>
          <cell r="G470">
            <v>13</v>
          </cell>
        </row>
        <row r="471">
          <cell r="A471" t="str">
            <v>2402-2-03-003</v>
          </cell>
          <cell r="B471" t="str">
            <v>ISR SUELDOS Y SALARIOS PAGADO</v>
          </cell>
          <cell r="C471">
            <v>0</v>
          </cell>
          <cell r="D471">
            <v>7005927</v>
          </cell>
          <cell r="E471">
            <v>-7005927</v>
          </cell>
          <cell r="F471">
            <v>0</v>
          </cell>
          <cell r="G471">
            <v>13</v>
          </cell>
        </row>
        <row r="472">
          <cell r="A472" t="str">
            <v>2402-2-03-004</v>
          </cell>
          <cell r="B472" t="str">
            <v>ISR RETENIDO PAGADO ASIMILADOS A SALARIOS</v>
          </cell>
          <cell r="C472">
            <v>0</v>
          </cell>
          <cell r="D472">
            <v>24004</v>
          </cell>
          <cell r="E472">
            <v>-24004</v>
          </cell>
          <cell r="F472">
            <v>0</v>
          </cell>
          <cell r="G472">
            <v>13</v>
          </cell>
        </row>
        <row r="473">
          <cell r="A473" t="str">
            <v>2402-2-03-007</v>
          </cell>
          <cell r="B473" t="str">
            <v>IMPUESTO CEDULAR PAGADO ACTVS. INDEPENDIENTES</v>
          </cell>
          <cell r="C473">
            <v>-12794.77</v>
          </cell>
          <cell r="D473">
            <v>1043</v>
          </cell>
          <cell r="E473">
            <v>-1043.1199999999999</v>
          </cell>
          <cell r="F473">
            <v>-12794.89</v>
          </cell>
          <cell r="G473">
            <v>13</v>
          </cell>
        </row>
        <row r="474">
          <cell r="A474" t="str">
            <v>2402-2-03-008</v>
          </cell>
          <cell r="B474" t="str">
            <v>IVA RETENIDO PAGADO SERVICIOS PROFESIONALES 7.33%</v>
          </cell>
          <cell r="C474">
            <v>-8715.7800000000007</v>
          </cell>
          <cell r="D474">
            <v>8715.7800000000007</v>
          </cell>
          <cell r="E474">
            <v>0</v>
          </cell>
          <cell r="F474">
            <v>0</v>
          </cell>
          <cell r="G474">
            <v>13</v>
          </cell>
        </row>
        <row r="475">
          <cell r="A475" t="str">
            <v>2402-2-03-009</v>
          </cell>
          <cell r="B475" t="str">
            <v>IVA RETENIDO PAGADO SERVICIOS PROFESIONALES 10.66%</v>
          </cell>
          <cell r="C475">
            <v>-59430.34</v>
          </cell>
          <cell r="D475">
            <v>59430.34</v>
          </cell>
          <cell r="E475">
            <v>-35430.79</v>
          </cell>
          <cell r="F475">
            <v>-35430.79</v>
          </cell>
          <cell r="G475">
            <v>13</v>
          </cell>
        </row>
        <row r="476">
          <cell r="A476" t="str">
            <v>2402-2-03-010</v>
          </cell>
          <cell r="B476" t="str">
            <v>IVA RETENIDO PAGADO ARRENDAMIENTO 7.33%</v>
          </cell>
          <cell r="C476">
            <v>0</v>
          </cell>
          <cell r="D476">
            <v>30634.639999999999</v>
          </cell>
          <cell r="E476">
            <v>-30634.639999999999</v>
          </cell>
          <cell r="F476">
            <v>0</v>
          </cell>
          <cell r="G476">
            <v>13</v>
          </cell>
        </row>
        <row r="477">
          <cell r="A477" t="str">
            <v>2402-2-03-011</v>
          </cell>
          <cell r="B477" t="str">
            <v>IVA RETENIDO PAGADO ARRENDAMIENTO 10.66%</v>
          </cell>
          <cell r="C477">
            <v>-226025.7</v>
          </cell>
          <cell r="D477">
            <v>226025.7</v>
          </cell>
          <cell r="E477">
            <v>-240685.58</v>
          </cell>
          <cell r="F477">
            <v>-240685.58</v>
          </cell>
          <cell r="G477">
            <v>13</v>
          </cell>
        </row>
        <row r="478">
          <cell r="A478" t="str">
            <v>2402-2-03-012</v>
          </cell>
          <cell r="B478" t="str">
            <v>IVA RETENIDO PAGADO FLETES Y ACARREOS 4%</v>
          </cell>
          <cell r="C478">
            <v>0</v>
          </cell>
          <cell r="D478">
            <v>0</v>
          </cell>
          <cell r="E478">
            <v>-2400</v>
          </cell>
          <cell r="F478">
            <v>-2400</v>
          </cell>
          <cell r="G478">
            <v>13</v>
          </cell>
        </row>
        <row r="479">
          <cell r="A479" t="str">
            <v>2402-2-03-013</v>
          </cell>
          <cell r="B479" t="str">
            <v>ISR RETENIDO PAGADO CONSEJEROS</v>
          </cell>
          <cell r="C479">
            <v>0</v>
          </cell>
          <cell r="D479">
            <v>29400</v>
          </cell>
          <cell r="E479">
            <v>-29400</v>
          </cell>
          <cell r="F479">
            <v>0</v>
          </cell>
          <cell r="G479">
            <v>13</v>
          </cell>
        </row>
        <row r="480">
          <cell r="A480" t="str">
            <v>2402-3</v>
          </cell>
          <cell r="B480" t="str">
            <v>IMPUESTOS Y APORTACIONES DE SEGURIDAD SOCIAL RETEN</v>
          </cell>
          <cell r="C480">
            <v>-11528887.220000001</v>
          </cell>
          <cell r="D480">
            <v>4639090.3499999996</v>
          </cell>
          <cell r="E480">
            <v>-10246127.439999999</v>
          </cell>
          <cell r="F480">
            <v>-17135924.309999999</v>
          </cell>
          <cell r="G480">
            <v>6</v>
          </cell>
        </row>
        <row r="481">
          <cell r="A481" t="str">
            <v>2402-3-01</v>
          </cell>
          <cell r="B481" t="str">
            <v>CARGA DEL PERSONAL</v>
          </cell>
          <cell r="C481">
            <v>-11528887.220000001</v>
          </cell>
          <cell r="D481">
            <v>4639090.3499999996</v>
          </cell>
          <cell r="E481">
            <v>-10246127.439999999</v>
          </cell>
          <cell r="F481">
            <v>-17135924.309999999</v>
          </cell>
          <cell r="G481">
            <v>9</v>
          </cell>
        </row>
        <row r="482">
          <cell r="A482" t="str">
            <v>2402-3-01-001</v>
          </cell>
          <cell r="B482" t="str">
            <v>IMSS</v>
          </cell>
          <cell r="C482">
            <v>-3567211.56</v>
          </cell>
          <cell r="D482">
            <v>3465054.14</v>
          </cell>
          <cell r="E482">
            <v>-3265655.82</v>
          </cell>
          <cell r="F482">
            <v>-3367813.24</v>
          </cell>
          <cell r="G482">
            <v>13</v>
          </cell>
        </row>
        <row r="483">
          <cell r="A483" t="str">
            <v>2402-3-01-002</v>
          </cell>
          <cell r="B483" t="str">
            <v>5% INFONAVIT</v>
          </cell>
          <cell r="C483">
            <v>-861062.65</v>
          </cell>
          <cell r="D483">
            <v>4.37</v>
          </cell>
          <cell r="E483">
            <v>-2915435.94</v>
          </cell>
          <cell r="F483">
            <v>-3776494.22</v>
          </cell>
          <cell r="G483">
            <v>13</v>
          </cell>
        </row>
        <row r="484">
          <cell r="A484" t="str">
            <v>2402-3-01-003</v>
          </cell>
          <cell r="B484" t="str">
            <v>2% SAR AFORE</v>
          </cell>
          <cell r="C484">
            <v>-838969.98</v>
          </cell>
          <cell r="D484">
            <v>1.75</v>
          </cell>
          <cell r="E484">
            <v>-737412.71</v>
          </cell>
          <cell r="F484">
            <v>-1576380.94</v>
          </cell>
          <cell r="G484">
            <v>13</v>
          </cell>
        </row>
        <row r="485">
          <cell r="A485" t="str">
            <v>2402-3-01-004</v>
          </cell>
          <cell r="B485" t="str">
            <v>CESANTIA Y VEJEZ</v>
          </cell>
          <cell r="C485">
            <v>-1774273.47</v>
          </cell>
          <cell r="D485">
            <v>3.71</v>
          </cell>
          <cell r="E485">
            <v>-1553909.03</v>
          </cell>
          <cell r="F485">
            <v>-3328178.79</v>
          </cell>
          <cell r="G485">
            <v>13</v>
          </cell>
        </row>
        <row r="486">
          <cell r="A486" t="str">
            <v>2402-3-01-005</v>
          </cell>
          <cell r="B486" t="str">
            <v>APORTACION VOLUNTARIA AFORE</v>
          </cell>
          <cell r="C486">
            <v>-621363.16</v>
          </cell>
          <cell r="D486">
            <v>210754.8</v>
          </cell>
          <cell r="E486">
            <v>-210375.96</v>
          </cell>
          <cell r="F486">
            <v>-620984.31999999995</v>
          </cell>
          <cell r="G486">
            <v>13</v>
          </cell>
        </row>
        <row r="487">
          <cell r="A487" t="str">
            <v>2402-3-01-006</v>
          </cell>
          <cell r="B487" t="str">
            <v>DESCUENTOS INFONAVIT</v>
          </cell>
          <cell r="C487">
            <v>-1155536.99</v>
          </cell>
          <cell r="D487">
            <v>0</v>
          </cell>
          <cell r="E487">
            <v>0</v>
          </cell>
          <cell r="F487">
            <v>-1155536.99</v>
          </cell>
          <cell r="G487">
            <v>13</v>
          </cell>
        </row>
        <row r="488">
          <cell r="A488" t="str">
            <v>2402-3-01-007</v>
          </cell>
          <cell r="B488" t="str">
            <v>DESCUENTO VALES INFONAVIT</v>
          </cell>
          <cell r="C488">
            <v>-2027398.79</v>
          </cell>
          <cell r="D488">
            <v>0</v>
          </cell>
          <cell r="E488">
            <v>-692568.11</v>
          </cell>
          <cell r="F488">
            <v>-2719966.9</v>
          </cell>
          <cell r="G488">
            <v>13</v>
          </cell>
        </row>
        <row r="489">
          <cell r="A489" t="str">
            <v>2402-3-01-008</v>
          </cell>
          <cell r="B489" t="str">
            <v>IMPUESTO SOBRE NOMINA</v>
          </cell>
          <cell r="C489">
            <v>-683070.62</v>
          </cell>
          <cell r="D489">
            <v>963271.58</v>
          </cell>
          <cell r="E489">
            <v>-870769.87</v>
          </cell>
          <cell r="F489">
            <v>-590568.91</v>
          </cell>
          <cell r="G489">
            <v>13</v>
          </cell>
        </row>
        <row r="490">
          <cell r="A490" t="str">
            <v>2402-4</v>
          </cell>
          <cell r="B490" t="str">
            <v>PROVISION PARA OBLIGACIONES LABORALES AL RETIRO</v>
          </cell>
          <cell r="C490">
            <v>-200878892.94999999</v>
          </cell>
          <cell r="D490">
            <v>72244161.189999998</v>
          </cell>
          <cell r="E490">
            <v>-72501105.799999997</v>
          </cell>
          <cell r="F490">
            <v>-201135837.56</v>
          </cell>
          <cell r="G490">
            <v>6</v>
          </cell>
        </row>
        <row r="491">
          <cell r="A491" t="str">
            <v>2402-4-01</v>
          </cell>
          <cell r="B491" t="str">
            <v>PENSIONES</v>
          </cell>
          <cell r="C491">
            <v>-183686466.62</v>
          </cell>
          <cell r="D491">
            <v>65540268.659999996</v>
          </cell>
          <cell r="E491">
            <v>-65787743.890000001</v>
          </cell>
          <cell r="F491">
            <v>-183933941.84999999</v>
          </cell>
          <cell r="G491">
            <v>9</v>
          </cell>
        </row>
        <row r="492">
          <cell r="A492" t="str">
            <v>2402-4-01-001</v>
          </cell>
          <cell r="B492" t="str">
            <v>APORTACIONES</v>
          </cell>
          <cell r="C492">
            <v>-183686466.62</v>
          </cell>
          <cell r="D492">
            <v>65540268.659999996</v>
          </cell>
          <cell r="E492">
            <v>-65787743.890000001</v>
          </cell>
          <cell r="F492">
            <v>-183933941.84999999</v>
          </cell>
          <cell r="G492">
            <v>13</v>
          </cell>
        </row>
        <row r="493">
          <cell r="A493" t="str">
            <v>2402-4-02</v>
          </cell>
          <cell r="B493" t="str">
            <v>PRIMA DE ANTIGÜEDAD</v>
          </cell>
          <cell r="C493">
            <v>-17192426.329999998</v>
          </cell>
          <cell r="D493">
            <v>6703892.5300000003</v>
          </cell>
          <cell r="E493">
            <v>-6713361.9100000001</v>
          </cell>
          <cell r="F493">
            <v>-17201895.710000001</v>
          </cell>
          <cell r="G493">
            <v>9</v>
          </cell>
        </row>
        <row r="494">
          <cell r="A494" t="str">
            <v>2402-4-02-001</v>
          </cell>
          <cell r="B494" t="str">
            <v>APORTACIONES</v>
          </cell>
          <cell r="C494">
            <v>-17192426.329999998</v>
          </cell>
          <cell r="D494">
            <v>6703892.5300000003</v>
          </cell>
          <cell r="E494">
            <v>-6713361.9100000001</v>
          </cell>
          <cell r="F494">
            <v>-17201895.710000001</v>
          </cell>
          <cell r="G494">
            <v>13</v>
          </cell>
        </row>
        <row r="495">
          <cell r="A495" t="str">
            <v>2402-5</v>
          </cell>
          <cell r="B495" t="str">
            <v>PASIVO ADICIONAL POR OBLIGACIONES LABORALES AL RET</v>
          </cell>
          <cell r="C495">
            <v>-35023993</v>
          </cell>
          <cell r="D495">
            <v>0</v>
          </cell>
          <cell r="E495">
            <v>-3193447</v>
          </cell>
          <cell r="F495">
            <v>-38217440</v>
          </cell>
          <cell r="G495">
            <v>6</v>
          </cell>
        </row>
        <row r="496">
          <cell r="A496" t="str">
            <v>2402-5-01</v>
          </cell>
          <cell r="B496" t="str">
            <v>PNP POR TERMINACION (D-3)</v>
          </cell>
          <cell r="C496">
            <v>-25319261.719999999</v>
          </cell>
          <cell r="D496">
            <v>0</v>
          </cell>
          <cell r="E496">
            <v>-531122.07999999996</v>
          </cell>
          <cell r="F496">
            <v>-25850383.800000001</v>
          </cell>
          <cell r="G496">
            <v>9</v>
          </cell>
        </row>
        <row r="497">
          <cell r="A497" t="str">
            <v>2402-5-01-001</v>
          </cell>
          <cell r="B497" t="str">
            <v>PRIMAS DE ANTIGUEDAD</v>
          </cell>
          <cell r="C497">
            <v>-907648.75</v>
          </cell>
          <cell r="D497">
            <v>0</v>
          </cell>
          <cell r="E497">
            <v>-43385.75</v>
          </cell>
          <cell r="F497">
            <v>-951034.5</v>
          </cell>
          <cell r="G497">
            <v>13</v>
          </cell>
        </row>
        <row r="498">
          <cell r="A498" t="str">
            <v>2402-5-01-002</v>
          </cell>
          <cell r="B498" t="str">
            <v>INDEMNIZACION LEGAL</v>
          </cell>
          <cell r="C498">
            <v>-24411612.969999999</v>
          </cell>
          <cell r="D498">
            <v>0</v>
          </cell>
          <cell r="E498">
            <v>-487736.33</v>
          </cell>
          <cell r="F498">
            <v>-24899349.300000001</v>
          </cell>
          <cell r="G498">
            <v>13</v>
          </cell>
        </row>
        <row r="499">
          <cell r="A499" t="str">
            <v>2402-5-02</v>
          </cell>
          <cell r="B499" t="str">
            <v>PNP POR RETIRO (D-3)</v>
          </cell>
          <cell r="C499">
            <v>-9704731.2799999993</v>
          </cell>
          <cell r="D499">
            <v>0</v>
          </cell>
          <cell r="E499">
            <v>-2662324.92</v>
          </cell>
          <cell r="F499">
            <v>-12367056.199999999</v>
          </cell>
          <cell r="G499">
            <v>9</v>
          </cell>
        </row>
        <row r="500">
          <cell r="A500" t="str">
            <v>2402-5-02-001</v>
          </cell>
          <cell r="B500" t="str">
            <v>PRIMAS DE ANTIGUEDAD</v>
          </cell>
          <cell r="C500">
            <v>-734845.28</v>
          </cell>
          <cell r="D500">
            <v>0</v>
          </cell>
          <cell r="E500">
            <v>-306762.92</v>
          </cell>
          <cell r="F500">
            <v>-1041608.2</v>
          </cell>
          <cell r="G500">
            <v>13</v>
          </cell>
        </row>
        <row r="501">
          <cell r="A501" t="str">
            <v>2402-5-02-003</v>
          </cell>
          <cell r="B501" t="str">
            <v>PLAN DE PENSIONES</v>
          </cell>
          <cell r="C501">
            <v>-8969886</v>
          </cell>
          <cell r="D501">
            <v>0</v>
          </cell>
          <cell r="E501">
            <v>-2355562</v>
          </cell>
          <cell r="F501">
            <v>-11325448</v>
          </cell>
          <cell r="G501">
            <v>13</v>
          </cell>
        </row>
        <row r="502">
          <cell r="A502" t="str">
            <v>2402-6</v>
          </cell>
          <cell r="B502" t="str">
            <v>PROVISIONES PARA OBLIGACIONES DIVERSAS</v>
          </cell>
          <cell r="C502">
            <v>-502054936.55000001</v>
          </cell>
          <cell r="D502">
            <v>728723872.20000005</v>
          </cell>
          <cell r="E502">
            <v>-674824062.89999998</v>
          </cell>
          <cell r="F502">
            <v>-448155127.25</v>
          </cell>
          <cell r="G502">
            <v>6</v>
          </cell>
        </row>
        <row r="503">
          <cell r="A503" t="str">
            <v>2402-6-01</v>
          </cell>
          <cell r="B503" t="str">
            <v>OTRAS PROVISIONES</v>
          </cell>
          <cell r="C503">
            <v>-502054936.55000001</v>
          </cell>
          <cell r="D503">
            <v>728723872.20000005</v>
          </cell>
          <cell r="E503">
            <v>-674824062.89999998</v>
          </cell>
          <cell r="F503">
            <v>-448155127.25</v>
          </cell>
          <cell r="G503">
            <v>9</v>
          </cell>
        </row>
        <row r="504">
          <cell r="A504" t="str">
            <v>2402-6-01-002</v>
          </cell>
          <cell r="B504" t="str">
            <v>PROVEEDORES NACIONAL</v>
          </cell>
          <cell r="C504">
            <v>-485375660.55000001</v>
          </cell>
          <cell r="D504">
            <v>670494688.23000002</v>
          </cell>
          <cell r="E504">
            <v>-616658393.89999998</v>
          </cell>
          <cell r="F504">
            <v>-431539366.22000003</v>
          </cell>
          <cell r="G504">
            <v>13</v>
          </cell>
        </row>
        <row r="505">
          <cell r="A505" t="str">
            <v>2402-6-01-004</v>
          </cell>
          <cell r="B505" t="str">
            <v>ACREEDORES POR IMPUESTOS</v>
          </cell>
          <cell r="C505">
            <v>-40</v>
          </cell>
          <cell r="D505">
            <v>58165669</v>
          </cell>
          <cell r="E505">
            <v>-58165669</v>
          </cell>
          <cell r="F505">
            <v>-40</v>
          </cell>
          <cell r="G505">
            <v>13</v>
          </cell>
        </row>
        <row r="506">
          <cell r="A506" t="str">
            <v>2402-6-01-005</v>
          </cell>
          <cell r="B506" t="str">
            <v>LITIGIOS LABORALES</v>
          </cell>
          <cell r="C506">
            <v>-16679236</v>
          </cell>
          <cell r="D506">
            <v>63514.97</v>
          </cell>
          <cell r="E506">
            <v>0</v>
          </cell>
          <cell r="F506">
            <v>-16615721.029999999</v>
          </cell>
          <cell r="G506">
            <v>13</v>
          </cell>
        </row>
        <row r="507">
          <cell r="A507" t="str">
            <v>2402-9</v>
          </cell>
          <cell r="B507" t="str">
            <v>OTROS ACREEDORES DIVERSOS</v>
          </cell>
          <cell r="C507">
            <v>-993585297.58000004</v>
          </cell>
          <cell r="D507">
            <v>5768530924.8400002</v>
          </cell>
          <cell r="E507">
            <v>-5768526123.1199999</v>
          </cell>
          <cell r="F507">
            <v>-993580495.86000001</v>
          </cell>
          <cell r="G507">
            <v>6</v>
          </cell>
        </row>
        <row r="508">
          <cell r="A508" t="str">
            <v>2402-9-01</v>
          </cell>
          <cell r="B508" t="str">
            <v>TESORERÍA GENERAL</v>
          </cell>
          <cell r="C508">
            <v>-4444237.2</v>
          </cell>
          <cell r="D508">
            <v>29037.08</v>
          </cell>
          <cell r="E508">
            <v>-68733.37</v>
          </cell>
          <cell r="F508">
            <v>-4483933.49</v>
          </cell>
          <cell r="G508">
            <v>9</v>
          </cell>
        </row>
        <row r="509">
          <cell r="A509" t="str">
            <v>2402-9-01-001</v>
          </cell>
          <cell r="B509" t="str">
            <v>CHEQUES NO COBRADOS EN CIRC.</v>
          </cell>
          <cell r="C509">
            <v>-1404651.28</v>
          </cell>
          <cell r="D509">
            <v>2246.4699999999998</v>
          </cell>
          <cell r="E509">
            <v>-38332.69</v>
          </cell>
          <cell r="F509">
            <v>-1440737.5</v>
          </cell>
          <cell r="G509">
            <v>13</v>
          </cell>
        </row>
        <row r="510">
          <cell r="A510" t="str">
            <v>2402-9-01-003</v>
          </cell>
          <cell r="B510" t="str">
            <v>DELEGACIONES, CHEQUES NO COBRADOS EN CIRCULACION</v>
          </cell>
          <cell r="C510">
            <v>-6468.08</v>
          </cell>
          <cell r="D510">
            <v>0</v>
          </cell>
          <cell r="E510">
            <v>0</v>
          </cell>
          <cell r="F510">
            <v>-6468.08</v>
          </cell>
          <cell r="G510">
            <v>13</v>
          </cell>
        </row>
        <row r="511">
          <cell r="A511" t="str">
            <v>2402-9-01-004</v>
          </cell>
          <cell r="B511" t="str">
            <v>DEPOSITOS DIVERSOS</v>
          </cell>
          <cell r="C511">
            <v>-2837195.57</v>
          </cell>
          <cell r="D511">
            <v>5240</v>
          </cell>
          <cell r="E511">
            <v>-6225.36</v>
          </cell>
          <cell r="F511">
            <v>-2838180.93</v>
          </cell>
          <cell r="G511">
            <v>13</v>
          </cell>
        </row>
        <row r="512">
          <cell r="A512" t="str">
            <v>2402-9-01-005</v>
          </cell>
          <cell r="B512" t="str">
            <v>DESCUENTOS COMERCIALES</v>
          </cell>
          <cell r="C512">
            <v>-201275.28</v>
          </cell>
          <cell r="D512">
            <v>0</v>
          </cell>
          <cell r="E512">
            <v>0</v>
          </cell>
          <cell r="F512">
            <v>-201275.28</v>
          </cell>
          <cell r="G512">
            <v>13</v>
          </cell>
        </row>
        <row r="513">
          <cell r="A513" t="str">
            <v>2402-9-01-007</v>
          </cell>
          <cell r="B513" t="str">
            <v>FONDO COMPUAPOYO</v>
          </cell>
          <cell r="C513">
            <v>-0.51</v>
          </cell>
          <cell r="D513">
            <v>0</v>
          </cell>
          <cell r="E513">
            <v>0</v>
          </cell>
          <cell r="F513">
            <v>-0.51</v>
          </cell>
          <cell r="G513">
            <v>13</v>
          </cell>
        </row>
        <row r="514">
          <cell r="A514" t="str">
            <v>2402-9-01-009</v>
          </cell>
          <cell r="B514" t="str">
            <v>REEMBOLSO A NAFIN GARANTÍA COMPUAPOYO</v>
          </cell>
          <cell r="C514">
            <v>5353.52</v>
          </cell>
          <cell r="D514">
            <v>8473.07</v>
          </cell>
          <cell r="E514">
            <v>-11097.78</v>
          </cell>
          <cell r="F514">
            <v>2728.81</v>
          </cell>
          <cell r="G514">
            <v>13</v>
          </cell>
        </row>
        <row r="515">
          <cell r="A515" t="str">
            <v>2402-9-01-010</v>
          </cell>
          <cell r="B515" t="str">
            <v>CUENTA PUENTE EXCEDENTE GASTOS A COMPROBAR</v>
          </cell>
          <cell r="C515">
            <v>0</v>
          </cell>
          <cell r="D515">
            <v>6538.77</v>
          </cell>
          <cell r="E515">
            <v>-6538.77</v>
          </cell>
          <cell r="F515">
            <v>0</v>
          </cell>
          <cell r="G515">
            <v>13</v>
          </cell>
        </row>
        <row r="516">
          <cell r="A516" t="str">
            <v>2402-9-01-011</v>
          </cell>
          <cell r="B516" t="str">
            <v>CUENTA PUENTE GASTOS A COMPROBAR POR EXCEDENTE</v>
          </cell>
          <cell r="C516">
            <v>0</v>
          </cell>
          <cell r="D516">
            <v>6538.77</v>
          </cell>
          <cell r="E516">
            <v>-6538.77</v>
          </cell>
          <cell r="F516">
            <v>0</v>
          </cell>
          <cell r="G516">
            <v>13</v>
          </cell>
        </row>
        <row r="517">
          <cell r="A517" t="str">
            <v>2402-9-02</v>
          </cell>
          <cell r="B517" t="str">
            <v>DIRECCION DE DESARROLLO DE FACTOR HUMANO</v>
          </cell>
          <cell r="C517">
            <v>-96244683.5</v>
          </cell>
          <cell r="D517">
            <v>93491581.359999999</v>
          </cell>
          <cell r="E517">
            <v>-108655446.73999999</v>
          </cell>
          <cell r="F517">
            <v>-111408548.88</v>
          </cell>
          <cell r="G517">
            <v>9</v>
          </cell>
        </row>
        <row r="518">
          <cell r="A518" t="str">
            <v>2402-9-02-001</v>
          </cell>
          <cell r="B518" t="str">
            <v>SUELDOS DEPOSITADOS</v>
          </cell>
          <cell r="C518">
            <v>-1149772.24</v>
          </cell>
          <cell r="D518">
            <v>0</v>
          </cell>
          <cell r="E518">
            <v>0</v>
          </cell>
          <cell r="F518">
            <v>-1149772.24</v>
          </cell>
          <cell r="G518">
            <v>13</v>
          </cell>
        </row>
        <row r="519">
          <cell r="A519" t="str">
            <v>2402-9-02-002</v>
          </cell>
          <cell r="B519" t="str">
            <v>SUELDOS DEVENGADOS POR APLICAR</v>
          </cell>
          <cell r="C519">
            <v>-5070432.9000000004</v>
          </cell>
          <cell r="D519">
            <v>30231936.84</v>
          </cell>
          <cell r="E519">
            <v>-32364087.280000001</v>
          </cell>
          <cell r="F519">
            <v>-7202583.3399999999</v>
          </cell>
          <cell r="G519">
            <v>13</v>
          </cell>
        </row>
        <row r="520">
          <cell r="A520" t="str">
            <v>2402-9-02-003</v>
          </cell>
          <cell r="B520" t="str">
            <v>AGUINALDO BASE</v>
          </cell>
          <cell r="C520">
            <v>-22467136.079999998</v>
          </cell>
          <cell r="D520">
            <v>0</v>
          </cell>
          <cell r="E520">
            <v>-2486289.64</v>
          </cell>
          <cell r="F520">
            <v>-24953425.719999999</v>
          </cell>
          <cell r="G520">
            <v>13</v>
          </cell>
        </row>
        <row r="521">
          <cell r="A521" t="str">
            <v>2402-9-02-004</v>
          </cell>
          <cell r="B521" t="str">
            <v>PRESTACION ECONOMICA Y AGUINALDO</v>
          </cell>
          <cell r="C521">
            <v>-18986330.489999998</v>
          </cell>
          <cell r="D521">
            <v>0</v>
          </cell>
          <cell r="E521">
            <v>-4877409.22</v>
          </cell>
          <cell r="F521">
            <v>-23863739.710000001</v>
          </cell>
          <cell r="G521">
            <v>13</v>
          </cell>
        </row>
        <row r="522">
          <cell r="A522" t="str">
            <v>2402-9-02-005</v>
          </cell>
          <cell r="B522" t="str">
            <v>SEGUROS DE AUTOMOVIL</v>
          </cell>
          <cell r="C522">
            <v>-296948.25</v>
          </cell>
          <cell r="D522">
            <v>389780.9</v>
          </cell>
          <cell r="E522">
            <v>-204502.08</v>
          </cell>
          <cell r="F522">
            <v>-111669.43</v>
          </cell>
          <cell r="G522">
            <v>13</v>
          </cell>
        </row>
        <row r="523">
          <cell r="A523" t="str">
            <v>2402-9-02-006</v>
          </cell>
          <cell r="B523" t="str">
            <v>SEGURO DE RETIRO</v>
          </cell>
          <cell r="C523">
            <v>-1093.9000000000001</v>
          </cell>
          <cell r="D523">
            <v>1971055.06</v>
          </cell>
          <cell r="E523">
            <v>-1971055.06</v>
          </cell>
          <cell r="F523">
            <v>-1093.9000000000001</v>
          </cell>
          <cell r="G523">
            <v>13</v>
          </cell>
        </row>
        <row r="524">
          <cell r="A524" t="str">
            <v>2402-9-02-007</v>
          </cell>
          <cell r="B524" t="str">
            <v>VALES DE DESPENSA</v>
          </cell>
          <cell r="C524">
            <v>-12869069.560000001</v>
          </cell>
          <cell r="D524">
            <v>1878325.67</v>
          </cell>
          <cell r="E524">
            <v>-2947103.23</v>
          </cell>
          <cell r="F524">
            <v>-13937847.119999999</v>
          </cell>
          <cell r="G524">
            <v>13</v>
          </cell>
        </row>
        <row r="525">
          <cell r="A525" t="str">
            <v>2402-9-02-008</v>
          </cell>
          <cell r="B525" t="str">
            <v>SEG. GASTOS MED.MAYORES PERS.OPERATIVO</v>
          </cell>
          <cell r="C525">
            <v>-2030435.75</v>
          </cell>
          <cell r="D525">
            <v>14824.23</v>
          </cell>
          <cell r="E525">
            <v>-87248.98</v>
          </cell>
          <cell r="F525">
            <v>-2102860.5</v>
          </cell>
          <cell r="G525">
            <v>13</v>
          </cell>
        </row>
        <row r="526">
          <cell r="A526" t="str">
            <v>2402-9-02-009</v>
          </cell>
          <cell r="B526" t="str">
            <v>FONDO DE AHORRO</v>
          </cell>
          <cell r="C526">
            <v>-28896173.800000001</v>
          </cell>
          <cell r="D526">
            <v>3362047.02</v>
          </cell>
          <cell r="E526">
            <v>-6242427.54</v>
          </cell>
          <cell r="F526">
            <v>-31776554.32</v>
          </cell>
          <cell r="G526">
            <v>13</v>
          </cell>
        </row>
        <row r="527">
          <cell r="A527" t="str">
            <v>2402-9-02-010</v>
          </cell>
          <cell r="B527" t="str">
            <v>PENSION ALIMENTICIA</v>
          </cell>
          <cell r="C527">
            <v>-224633.82</v>
          </cell>
          <cell r="D527">
            <v>266860.84000000003</v>
          </cell>
          <cell r="E527">
            <v>-266860.84000000003</v>
          </cell>
          <cell r="F527">
            <v>-224633.82</v>
          </cell>
          <cell r="G527">
            <v>13</v>
          </cell>
        </row>
        <row r="528">
          <cell r="A528" t="str">
            <v>2402-9-02-011</v>
          </cell>
          <cell r="B528" t="str">
            <v>SINEF (CUOTAS AL PERSONAL)</v>
          </cell>
          <cell r="C528">
            <v>-609638.01</v>
          </cell>
          <cell r="D528">
            <v>532943.22</v>
          </cell>
          <cell r="E528">
            <v>-531616.38</v>
          </cell>
          <cell r="F528">
            <v>-608311.17000000004</v>
          </cell>
          <cell r="G528">
            <v>13</v>
          </cell>
        </row>
        <row r="529">
          <cell r="A529" t="str">
            <v>2402-9-02-012</v>
          </cell>
          <cell r="B529" t="str">
            <v>AYUDA COMPRA DE UTILES ESCOLARES</v>
          </cell>
          <cell r="C529">
            <v>-833824.62</v>
          </cell>
          <cell r="D529">
            <v>6772.94</v>
          </cell>
          <cell r="E529">
            <v>-378991.3</v>
          </cell>
          <cell r="F529">
            <v>-1206042.98</v>
          </cell>
          <cell r="G529">
            <v>13</v>
          </cell>
        </row>
        <row r="530">
          <cell r="A530" t="str">
            <v>2402-9-02-013</v>
          </cell>
          <cell r="B530" t="str">
            <v>APLICACION CRDITOS FONACOT A EMPLEADOS</v>
          </cell>
          <cell r="C530">
            <v>-1749484.15</v>
          </cell>
          <cell r="D530">
            <v>1870095.13</v>
          </cell>
          <cell r="E530">
            <v>-1881465.66</v>
          </cell>
          <cell r="F530">
            <v>-1760854.68</v>
          </cell>
          <cell r="G530">
            <v>13</v>
          </cell>
        </row>
        <row r="531">
          <cell r="A531" t="str">
            <v>2402-9-02-015</v>
          </cell>
          <cell r="B531" t="str">
            <v>OTRAS DEDUCCIONES</v>
          </cell>
          <cell r="C531">
            <v>-813597.78</v>
          </cell>
          <cell r="D531">
            <v>8180</v>
          </cell>
          <cell r="E531">
            <v>-190083.84</v>
          </cell>
          <cell r="F531">
            <v>-995501.62</v>
          </cell>
          <cell r="G531">
            <v>13</v>
          </cell>
        </row>
        <row r="532">
          <cell r="A532" t="str">
            <v>2402-9-02-016</v>
          </cell>
          <cell r="B532" t="str">
            <v>DEPOSITOS FUNCIONARIOS Y EMPLEADOS</v>
          </cell>
          <cell r="C532">
            <v>1202009.07</v>
          </cell>
          <cell r="D532">
            <v>2760067.2</v>
          </cell>
          <cell r="E532">
            <v>-3289159.24</v>
          </cell>
          <cell r="F532">
            <v>672917.03</v>
          </cell>
          <cell r="G532">
            <v>13</v>
          </cell>
        </row>
        <row r="533">
          <cell r="A533" t="str">
            <v>2402-9-02-020</v>
          </cell>
          <cell r="B533" t="str">
            <v>PRIMA VACACIONAL</v>
          </cell>
          <cell r="C533">
            <v>-1448121.22</v>
          </cell>
          <cell r="D533">
            <v>40001.29</v>
          </cell>
          <cell r="E533">
            <v>-778455.43</v>
          </cell>
          <cell r="F533">
            <v>-2186575.36</v>
          </cell>
          <cell r="G533">
            <v>13</v>
          </cell>
        </row>
        <row r="534">
          <cell r="A534" t="str">
            <v>2402-9-02-099</v>
          </cell>
          <cell r="B534" t="str">
            <v>NÓMINA CUENTA PUENTE</v>
          </cell>
          <cell r="C534">
            <v>0</v>
          </cell>
          <cell r="D534">
            <v>50157612.219999999</v>
          </cell>
          <cell r="E534">
            <v>-50157612.219999999</v>
          </cell>
          <cell r="F534">
            <v>0</v>
          </cell>
          <cell r="G534">
            <v>13</v>
          </cell>
        </row>
        <row r="535">
          <cell r="A535" t="str">
            <v>2402-9-02-021</v>
          </cell>
          <cell r="B535" t="str">
            <v>RETENCIONES COMEDOR</v>
          </cell>
          <cell r="C535">
            <v>0</v>
          </cell>
          <cell r="D535">
            <v>1078.8</v>
          </cell>
          <cell r="E535">
            <v>-1078.8</v>
          </cell>
          <cell r="F535">
            <v>0</v>
          </cell>
          <cell r="G535">
            <v>13</v>
          </cell>
        </row>
        <row r="536">
          <cell r="A536" t="str">
            <v>2402-9-03</v>
          </cell>
          <cell r="B536" t="str">
            <v>CARTERA DE CRÉDITO</v>
          </cell>
          <cell r="C536">
            <v>-892896376.88</v>
          </cell>
          <cell r="D536">
            <v>5151180844.4399996</v>
          </cell>
          <cell r="E536">
            <v>-5135972481.0500002</v>
          </cell>
          <cell r="F536">
            <v>-877688013.49000001</v>
          </cell>
          <cell r="G536">
            <v>9</v>
          </cell>
        </row>
        <row r="537">
          <cell r="A537" t="str">
            <v>2402-9-03-001</v>
          </cell>
          <cell r="B537" t="str">
            <v>DISTRIBUIDORES</v>
          </cell>
          <cell r="C537">
            <v>-1265208.3999999999</v>
          </cell>
          <cell r="D537">
            <v>0</v>
          </cell>
          <cell r="E537">
            <v>0</v>
          </cell>
          <cell r="F537">
            <v>-1265208.3999999999</v>
          </cell>
          <cell r="G537">
            <v>13</v>
          </cell>
        </row>
        <row r="538">
          <cell r="A538" t="str">
            <v>2402-9-03-002</v>
          </cell>
          <cell r="B538" t="str">
            <v>RETENCION A DISTRIBUIDORES</v>
          </cell>
          <cell r="C538">
            <v>-1675253.87</v>
          </cell>
          <cell r="D538">
            <v>0</v>
          </cell>
          <cell r="E538">
            <v>0</v>
          </cell>
          <cell r="F538">
            <v>-1675253.87</v>
          </cell>
          <cell r="G538">
            <v>13</v>
          </cell>
        </row>
        <row r="539">
          <cell r="A539" t="str">
            <v>2402-9-03-003</v>
          </cell>
          <cell r="B539" t="str">
            <v>DEPOSITOS DIVERSOS DE CARTERA</v>
          </cell>
          <cell r="C539">
            <v>-12466215.59</v>
          </cell>
          <cell r="D539">
            <v>2223029307.8600001</v>
          </cell>
          <cell r="E539">
            <v>-2202445936.1999998</v>
          </cell>
          <cell r="F539">
            <v>8117156.0700000003</v>
          </cell>
          <cell r="G539">
            <v>13</v>
          </cell>
        </row>
        <row r="540">
          <cell r="A540" t="str">
            <v>2402-9-03-004</v>
          </cell>
          <cell r="B540" t="str">
            <v>DEPOSITOS POR APLICAR</v>
          </cell>
          <cell r="C540">
            <v>-66822206.159999996</v>
          </cell>
          <cell r="D540">
            <v>328329048.18000001</v>
          </cell>
          <cell r="E540">
            <v>-328080140.74000001</v>
          </cell>
          <cell r="F540">
            <v>-66573298.719999999</v>
          </cell>
          <cell r="G540">
            <v>13</v>
          </cell>
        </row>
        <row r="541">
          <cell r="A541" t="str">
            <v>2402-9-03-005</v>
          </cell>
          <cell r="B541" t="str">
            <v>SALDOS ACREEDORES DE CREDITOS</v>
          </cell>
          <cell r="C541">
            <v>-1923843.89</v>
          </cell>
          <cell r="D541">
            <v>187343.84</v>
          </cell>
          <cell r="E541">
            <v>-349149.51</v>
          </cell>
          <cell r="F541">
            <v>-2085649.56</v>
          </cell>
          <cell r="G541">
            <v>13</v>
          </cell>
        </row>
        <row r="542">
          <cell r="A542" t="str">
            <v>2402-9-03-006</v>
          </cell>
          <cell r="B542" t="str">
            <v>CONCILIACION CREDERE - CONTABILIDAD</v>
          </cell>
          <cell r="C542">
            <v>-215172.32</v>
          </cell>
          <cell r="D542">
            <v>219730.11</v>
          </cell>
          <cell r="E542">
            <v>0</v>
          </cell>
          <cell r="F542">
            <v>4557.79</v>
          </cell>
          <cell r="G542">
            <v>13</v>
          </cell>
        </row>
        <row r="543">
          <cell r="A543" t="str">
            <v>2402-9-03-008</v>
          </cell>
          <cell r="B543" t="str">
            <v>REEMBOLSO A TRABAJADORES POR FONDO FIJO</v>
          </cell>
          <cell r="C543">
            <v>-900437.56</v>
          </cell>
          <cell r="D543">
            <v>526380.56000000006</v>
          </cell>
          <cell r="E543">
            <v>-6372.52</v>
          </cell>
          <cell r="F543">
            <v>-380429.52</v>
          </cell>
          <cell r="G543">
            <v>13</v>
          </cell>
        </row>
        <row r="544">
          <cell r="A544" t="str">
            <v>2402-9-03-009</v>
          </cell>
          <cell r="B544" t="str">
            <v>REEMBOLSO A CENTROS DE TRABAJO POR CHEQUE</v>
          </cell>
          <cell r="C544">
            <v>-3215968.4</v>
          </cell>
          <cell r="D544">
            <v>1026229.22</v>
          </cell>
          <cell r="E544">
            <v>-911010.45</v>
          </cell>
          <cell r="F544">
            <v>-3100749.63</v>
          </cell>
          <cell r="G544">
            <v>13</v>
          </cell>
        </row>
        <row r="545">
          <cell r="A545" t="str">
            <v>2402-9-03-010</v>
          </cell>
          <cell r="B545" t="str">
            <v>REGISTRO TRANSITORIO INTERFAZ CREDERE</v>
          </cell>
          <cell r="C545">
            <v>0</v>
          </cell>
          <cell r="D545">
            <v>2187753506.4899998</v>
          </cell>
          <cell r="E545">
            <v>-2187753506.4899998</v>
          </cell>
          <cell r="F545">
            <v>0</v>
          </cell>
          <cell r="G545">
            <v>13</v>
          </cell>
        </row>
        <row r="546">
          <cell r="A546" t="str">
            <v>2402-9-03-011</v>
          </cell>
          <cell r="B546" t="str">
            <v>REEMBOLSO A TRABAJADORES</v>
          </cell>
          <cell r="C546">
            <v>-1484060.63</v>
          </cell>
          <cell r="D546">
            <v>6519333.96</v>
          </cell>
          <cell r="E546">
            <v>-6214816.3799999999</v>
          </cell>
          <cell r="F546">
            <v>-1179543.05</v>
          </cell>
          <cell r="G546">
            <v>13</v>
          </cell>
        </row>
        <row r="547">
          <cell r="A547" t="str">
            <v>2402-9-03-012</v>
          </cell>
          <cell r="B547" t="str">
            <v>EXCEDENTE DE TRABAJADORES</v>
          </cell>
          <cell r="C547">
            <v>-481508730.38999999</v>
          </cell>
          <cell r="D547">
            <v>54365982.359999999</v>
          </cell>
          <cell r="E547">
            <v>-55637182.719999999</v>
          </cell>
          <cell r="F547">
            <v>-482779930.75</v>
          </cell>
          <cell r="G547">
            <v>13</v>
          </cell>
        </row>
        <row r="548">
          <cell r="A548" t="str">
            <v>2402-9-03-014</v>
          </cell>
          <cell r="B548" t="str">
            <v>PENDIENTE DE APLICAR A CEDULA CT</v>
          </cell>
          <cell r="C548">
            <v>-50909546.259999998</v>
          </cell>
          <cell r="D548">
            <v>5373280.54</v>
          </cell>
          <cell r="E548">
            <v>-2634524.06</v>
          </cell>
          <cell r="F548">
            <v>-48170789.780000001</v>
          </cell>
          <cell r="G548">
            <v>13</v>
          </cell>
        </row>
        <row r="549">
          <cell r="A549" t="str">
            <v>2402-9-03-015</v>
          </cell>
          <cell r="B549" t="str">
            <v>DEPÓSITOS POR RECIBIR DE ASEGURADORAS</v>
          </cell>
          <cell r="C549">
            <v>-310745187.17000002</v>
          </cell>
          <cell r="D549">
            <v>58352416.990000002</v>
          </cell>
          <cell r="E549">
            <v>-67448894.349999994</v>
          </cell>
          <cell r="F549">
            <v>-319841664.52999997</v>
          </cell>
          <cell r="G549">
            <v>13</v>
          </cell>
        </row>
        <row r="550">
          <cell r="A550" t="str">
            <v>2402-9-03-016</v>
          </cell>
          <cell r="B550" t="str">
            <v>DEPÓSITOS X APLICAR SEGURO PERDIDA DE EMPLEO</v>
          </cell>
          <cell r="C550">
            <v>43004719.200000003</v>
          </cell>
          <cell r="D550">
            <v>285144555.82999998</v>
          </cell>
          <cell r="E550">
            <v>-284460170.57999998</v>
          </cell>
          <cell r="F550">
            <v>43689104.450000003</v>
          </cell>
          <cell r="G550">
            <v>13</v>
          </cell>
        </row>
        <row r="551">
          <cell r="A551" t="str">
            <v>2402-9-03-017</v>
          </cell>
          <cell r="B551" t="str">
            <v>DEP X APLICAR SEGURO INVALIDEZ, INCAP, DEFUNC</v>
          </cell>
          <cell r="C551">
            <v>-519494.17</v>
          </cell>
          <cell r="D551">
            <v>0</v>
          </cell>
          <cell r="E551">
            <v>0</v>
          </cell>
          <cell r="F551">
            <v>-519494.17</v>
          </cell>
          <cell r="G551">
            <v>13</v>
          </cell>
        </row>
        <row r="552">
          <cell r="A552" t="str">
            <v>2402-9-03-018</v>
          </cell>
          <cell r="B552" t="str">
            <v>A.D.-LITIGIOS CARTERA DE CRÉDITO</v>
          </cell>
          <cell r="C552">
            <v>-116988.28</v>
          </cell>
          <cell r="D552">
            <v>0</v>
          </cell>
          <cell r="E552">
            <v>0</v>
          </cell>
          <cell r="F552">
            <v>-116988.28</v>
          </cell>
          <cell r="G552">
            <v>13</v>
          </cell>
        </row>
        <row r="553">
          <cell r="A553" t="str">
            <v>2402-9-03-019</v>
          </cell>
          <cell r="B553" t="str">
            <v>A.D.-RECUPERACIONES JUDICIALES POR APLICAR</v>
          </cell>
          <cell r="C553">
            <v>-2132782.9900000002</v>
          </cell>
          <cell r="D553">
            <v>353728.5</v>
          </cell>
          <cell r="E553">
            <v>-30777.05</v>
          </cell>
          <cell r="F553">
            <v>-1809831.54</v>
          </cell>
          <cell r="G553">
            <v>13</v>
          </cell>
        </row>
        <row r="554">
          <cell r="A554" t="str">
            <v>2402-9-04</v>
          </cell>
          <cell r="B554" t="str">
            <v>CUENTAS POR PAGAR A FIDEICOMISOS</v>
          </cell>
          <cell r="C554">
            <v>0</v>
          </cell>
          <cell r="D554">
            <v>523829461.95999998</v>
          </cell>
          <cell r="E554">
            <v>-523829461.95999998</v>
          </cell>
          <cell r="F554">
            <v>0</v>
          </cell>
          <cell r="G554">
            <v>9</v>
          </cell>
        </row>
        <row r="555">
          <cell r="A555" t="str">
            <v>2402-9-04-015</v>
          </cell>
          <cell r="B555" t="str">
            <v>FISO EMISIÓN IFCOT CB 13</v>
          </cell>
          <cell r="C555">
            <v>0</v>
          </cell>
          <cell r="D555">
            <v>523829461.95999998</v>
          </cell>
          <cell r="E555">
            <v>-523829461.95999998</v>
          </cell>
          <cell r="F555">
            <v>0</v>
          </cell>
          <cell r="G555">
            <v>13</v>
          </cell>
        </row>
        <row r="556">
          <cell r="G556">
            <v>0</v>
          </cell>
        </row>
        <row r="557">
          <cell r="A557" t="str">
            <v>2901</v>
          </cell>
          <cell r="B557" t="str">
            <v>COBROS ANTICIPADOS</v>
          </cell>
          <cell r="C557">
            <v>-208842994.09</v>
          </cell>
          <cell r="D557">
            <v>12009770.66</v>
          </cell>
          <cell r="E557">
            <v>-118943.59</v>
          </cell>
          <cell r="F557">
            <v>-196952167.02000001</v>
          </cell>
          <cell r="G557">
            <v>4</v>
          </cell>
          <cell r="I557">
            <v>-9617077603.5300007</v>
          </cell>
        </row>
        <row r="558">
          <cell r="A558" t="str">
            <v>2901-1</v>
          </cell>
          <cell r="B558" t="str">
            <v>INTERESES COBRADOS POR ANTICIPADO</v>
          </cell>
          <cell r="C558">
            <v>-12070760.560000001</v>
          </cell>
          <cell r="D558">
            <v>59168.639999999999</v>
          </cell>
          <cell r="E558">
            <v>-118943.59</v>
          </cell>
          <cell r="F558">
            <v>-12130535.51</v>
          </cell>
          <cell r="G558">
            <v>6</v>
          </cell>
        </row>
        <row r="559">
          <cell r="A559" t="str">
            <v>2901-1-01</v>
          </cell>
          <cell r="B559" t="str">
            <v>DE PRÉSTAMOS AL PERSONAL</v>
          </cell>
          <cell r="C559">
            <v>-12070760.560000001</v>
          </cell>
          <cell r="D559">
            <v>59168.639999999999</v>
          </cell>
          <cell r="E559">
            <v>-118943.59</v>
          </cell>
          <cell r="F559">
            <v>-12130535.51</v>
          </cell>
          <cell r="G559">
            <v>9</v>
          </cell>
        </row>
        <row r="560">
          <cell r="A560" t="str">
            <v>2901-1-01-001</v>
          </cell>
          <cell r="B560" t="str">
            <v>POR PRESTAMOS DE BCD</v>
          </cell>
          <cell r="C560">
            <v>-12070760.560000001</v>
          </cell>
          <cell r="D560">
            <v>59168.639999999999</v>
          </cell>
          <cell r="E560">
            <v>-118943.59</v>
          </cell>
          <cell r="F560">
            <v>-12130535.51</v>
          </cell>
          <cell r="G560">
            <v>13</v>
          </cell>
        </row>
        <row r="561">
          <cell r="A561" t="str">
            <v>2901-2</v>
          </cell>
          <cell r="B561" t="str">
            <v>COMISIONES COBRADAS POR ANTICIPADO</v>
          </cell>
          <cell r="C561">
            <v>-196772233.53</v>
          </cell>
          <cell r="D561">
            <v>11950602.02</v>
          </cell>
          <cell r="E561">
            <v>0</v>
          </cell>
          <cell r="F561">
            <v>-184821631.50999999</v>
          </cell>
          <cell r="G561">
            <v>6</v>
          </cell>
        </row>
        <row r="562">
          <cell r="A562" t="str">
            <v>2901-2-01</v>
          </cell>
          <cell r="B562" t="str">
            <v>COMISIONES POR APERTURA</v>
          </cell>
          <cell r="C562">
            <v>-196772233.53</v>
          </cell>
          <cell r="D562">
            <v>11950602.02</v>
          </cell>
          <cell r="E562">
            <v>0</v>
          </cell>
          <cell r="F562">
            <v>-184821631.50999999</v>
          </cell>
          <cell r="G562">
            <v>9</v>
          </cell>
        </row>
        <row r="563">
          <cell r="A563" t="str">
            <v>2901-2-01-002</v>
          </cell>
          <cell r="B563" t="str">
            <v>COMISIÓN APERTURA 16%</v>
          </cell>
          <cell r="C563">
            <v>-196772233.53</v>
          </cell>
          <cell r="D563">
            <v>11950602.02</v>
          </cell>
          <cell r="E563">
            <v>0</v>
          </cell>
          <cell r="F563">
            <v>-184821631.50999999</v>
          </cell>
          <cell r="G563">
            <v>13</v>
          </cell>
        </row>
        <row r="564">
          <cell r="G564">
            <v>0</v>
          </cell>
        </row>
        <row r="565">
          <cell r="A565" t="str">
            <v>4101</v>
          </cell>
          <cell r="B565" t="str">
            <v>CAPITAL SOCIAL</v>
          </cell>
          <cell r="C565">
            <v>-3731195432.6799998</v>
          </cell>
          <cell r="D565">
            <v>0</v>
          </cell>
          <cell r="E565">
            <v>0</v>
          </cell>
          <cell r="F565">
            <v>-3731195432.6799998</v>
          </cell>
          <cell r="G565">
            <v>4</v>
          </cell>
        </row>
        <row r="566">
          <cell r="A566" t="str">
            <v>4101-1</v>
          </cell>
          <cell r="B566" t="str">
            <v>PROPIO</v>
          </cell>
          <cell r="C566">
            <v>-3731195432.6799998</v>
          </cell>
          <cell r="D566">
            <v>0</v>
          </cell>
          <cell r="E566">
            <v>0</v>
          </cell>
          <cell r="F566">
            <v>-3731195432.6799998</v>
          </cell>
          <cell r="G566">
            <v>6</v>
          </cell>
        </row>
        <row r="567">
          <cell r="A567" t="str">
            <v>4101-1-01</v>
          </cell>
          <cell r="B567" t="str">
            <v>CAPITAL SOCIAL PAGADO</v>
          </cell>
          <cell r="C567">
            <v>-3731195432.6799998</v>
          </cell>
          <cell r="D567">
            <v>0</v>
          </cell>
          <cell r="E567">
            <v>0</v>
          </cell>
          <cell r="F567">
            <v>-3731195432.6799998</v>
          </cell>
          <cell r="G567">
            <v>9</v>
          </cell>
        </row>
        <row r="568">
          <cell r="A568" t="str">
            <v>4101-1-01-001</v>
          </cell>
          <cell r="B568" t="str">
            <v>APORTACIONES</v>
          </cell>
          <cell r="C568">
            <v>-141926909.37</v>
          </cell>
          <cell r="D568">
            <v>0</v>
          </cell>
          <cell r="E568">
            <v>0</v>
          </cell>
          <cell r="F568">
            <v>-141926909.37</v>
          </cell>
          <cell r="G568">
            <v>13</v>
          </cell>
        </row>
        <row r="569">
          <cell r="A569" t="str">
            <v>4101-1-01-004</v>
          </cell>
          <cell r="B569" t="str">
            <v>RESULTADOS ACUMULADOS</v>
          </cell>
          <cell r="C569">
            <v>-3589268523.3099999</v>
          </cell>
          <cell r="D569">
            <v>0</v>
          </cell>
          <cell r="E569">
            <v>0</v>
          </cell>
          <cell r="F569">
            <v>-3589268523.3099999</v>
          </cell>
          <cell r="G569">
            <v>13</v>
          </cell>
        </row>
        <row r="570">
          <cell r="G570">
            <v>0</v>
          </cell>
        </row>
        <row r="571">
          <cell r="A571" t="str">
            <v>4103</v>
          </cell>
          <cell r="B571" t="str">
            <v>INCREMENTO POR ACTUALIZACION DEL CAPITAL SOCIAL PAGADO</v>
          </cell>
          <cell r="C571">
            <v>-108238064.14</v>
          </cell>
          <cell r="D571">
            <v>0</v>
          </cell>
          <cell r="E571">
            <v>0</v>
          </cell>
          <cell r="F571">
            <v>-108238064.14</v>
          </cell>
          <cell r="G571">
            <v>4</v>
          </cell>
        </row>
        <row r="572">
          <cell r="A572" t="str">
            <v>4103-1</v>
          </cell>
          <cell r="B572" t="str">
            <v>CAPITAL SOCIAL PAGADO</v>
          </cell>
          <cell r="C572">
            <v>-108238064.14</v>
          </cell>
          <cell r="D572">
            <v>0</v>
          </cell>
          <cell r="E572">
            <v>0</v>
          </cell>
          <cell r="F572">
            <v>-108238064.14</v>
          </cell>
          <cell r="G572">
            <v>6</v>
          </cell>
        </row>
        <row r="573">
          <cell r="A573" t="str">
            <v>4103-1-01</v>
          </cell>
          <cell r="B573" t="str">
            <v>REEXPRESION B-10</v>
          </cell>
          <cell r="C573">
            <v>-108238064.14</v>
          </cell>
          <cell r="D573">
            <v>0</v>
          </cell>
          <cell r="E573">
            <v>0</v>
          </cell>
          <cell r="F573">
            <v>-108238064.14</v>
          </cell>
          <cell r="G573">
            <v>9</v>
          </cell>
        </row>
        <row r="574">
          <cell r="A574" t="str">
            <v>4103-1-01-001</v>
          </cell>
          <cell r="B574" t="str">
            <v>APORTACIONES</v>
          </cell>
          <cell r="C574">
            <v>-9402205.8000000007</v>
          </cell>
          <cell r="D574">
            <v>0</v>
          </cell>
          <cell r="E574">
            <v>0</v>
          </cell>
          <cell r="F574">
            <v>-9402205.8000000007</v>
          </cell>
          <cell r="G574">
            <v>13</v>
          </cell>
        </row>
        <row r="575">
          <cell r="A575" t="str">
            <v>4103-1-01-002</v>
          </cell>
          <cell r="B575" t="str">
            <v>BONIFICACIONES DE INTERESES POR BANCO DE MEXICO</v>
          </cell>
          <cell r="C575">
            <v>-45915785.420000002</v>
          </cell>
          <cell r="D575">
            <v>0</v>
          </cell>
          <cell r="E575">
            <v>0</v>
          </cell>
          <cell r="F575">
            <v>-45915785.420000002</v>
          </cell>
          <cell r="G575">
            <v>13</v>
          </cell>
        </row>
        <row r="576">
          <cell r="A576" t="str">
            <v>4103-1-01-003</v>
          </cell>
          <cell r="B576" t="str">
            <v>TRASPASO DEL FISO  AL INFONACOT</v>
          </cell>
          <cell r="C576">
            <v>-52920072.920000002</v>
          </cell>
          <cell r="D576">
            <v>0</v>
          </cell>
          <cell r="E576">
            <v>0</v>
          </cell>
          <cell r="F576">
            <v>-52920072.920000002</v>
          </cell>
          <cell r="G576">
            <v>13</v>
          </cell>
        </row>
        <row r="577">
          <cell r="G577">
            <v>0</v>
          </cell>
        </row>
        <row r="578">
          <cell r="A578" t="str">
            <v>4203</v>
          </cell>
          <cell r="B578" t="str">
            <v>RESULTADO DE EJERCICIOS ANTERIORES</v>
          </cell>
          <cell r="C578">
            <v>-3301406258.9000001</v>
          </cell>
          <cell r="D578">
            <v>0</v>
          </cell>
          <cell r="E578">
            <v>0</v>
          </cell>
          <cell r="F578">
            <v>-3301406258.9000001</v>
          </cell>
          <cell r="G578">
            <v>4</v>
          </cell>
        </row>
        <row r="579">
          <cell r="A579" t="str">
            <v>4203-1</v>
          </cell>
          <cell r="B579" t="str">
            <v>RESULTADOS ACUMULADOS</v>
          </cell>
          <cell r="C579">
            <v>-3301406258.9000001</v>
          </cell>
          <cell r="D579">
            <v>0</v>
          </cell>
          <cell r="E579">
            <v>0</v>
          </cell>
          <cell r="F579">
            <v>-3301406258.9000001</v>
          </cell>
          <cell r="G579">
            <v>6</v>
          </cell>
        </row>
        <row r="580">
          <cell r="A580" t="str">
            <v>4203-1-01</v>
          </cell>
          <cell r="B580" t="str">
            <v>UTILIDAD O (PÉRDIDA)</v>
          </cell>
          <cell r="C580">
            <v>-3163230413.8099999</v>
          </cell>
          <cell r="D580">
            <v>0</v>
          </cell>
          <cell r="E580">
            <v>0</v>
          </cell>
          <cell r="F580">
            <v>-3163230413.8099999</v>
          </cell>
          <cell r="G580">
            <v>9</v>
          </cell>
        </row>
        <row r="581">
          <cell r="A581" t="str">
            <v>4203-1-01-009</v>
          </cell>
          <cell r="B581" t="str">
            <v>EJERCICIO 2014</v>
          </cell>
          <cell r="C581">
            <v>-1293062144.3199999</v>
          </cell>
          <cell r="D581">
            <v>0</v>
          </cell>
          <cell r="E581">
            <v>0</v>
          </cell>
          <cell r="F581">
            <v>-1293062144.3199999</v>
          </cell>
          <cell r="G581">
            <v>13</v>
          </cell>
        </row>
        <row r="582">
          <cell r="A582" t="str">
            <v>4203-1-01-010</v>
          </cell>
          <cell r="B582" t="str">
            <v>EJERCICIO 2015</v>
          </cell>
          <cell r="C582">
            <v>-1870168269.49</v>
          </cell>
          <cell r="D582">
            <v>0</v>
          </cell>
          <cell r="E582">
            <v>0</v>
          </cell>
          <cell r="F582">
            <v>-1870168269.49</v>
          </cell>
          <cell r="G582">
            <v>13</v>
          </cell>
        </row>
        <row r="583">
          <cell r="A583" t="str">
            <v>4203-1-02</v>
          </cell>
          <cell r="B583" t="str">
            <v>CAMBIOS CONTABLES Y CORRECC.DE ERRORES</v>
          </cell>
          <cell r="C583">
            <v>-138175845.09</v>
          </cell>
          <cell r="D583">
            <v>0</v>
          </cell>
          <cell r="E583">
            <v>0</v>
          </cell>
          <cell r="F583">
            <v>-138175845.09</v>
          </cell>
          <cell r="G583">
            <v>9</v>
          </cell>
        </row>
        <row r="584">
          <cell r="A584" t="str">
            <v>4203-1-02-001</v>
          </cell>
          <cell r="B584" t="str">
            <v>EFECTO INICIAL METODOLOGÍA RESERVAS</v>
          </cell>
          <cell r="C584">
            <v>-138175845.09</v>
          </cell>
          <cell r="D584">
            <v>0</v>
          </cell>
          <cell r="E584">
            <v>0</v>
          </cell>
          <cell r="F584">
            <v>-138175845.09</v>
          </cell>
          <cell r="G584">
            <v>13</v>
          </cell>
        </row>
        <row r="585">
          <cell r="G585">
            <v>0</v>
          </cell>
        </row>
        <row r="586">
          <cell r="A586" t="str">
            <v>4209</v>
          </cell>
          <cell r="B586" t="str">
            <v>RESULTADO POR TENENCIA DE ACTIVOS FIJOS</v>
          </cell>
          <cell r="C586">
            <v>-122452388.06999999</v>
          </cell>
          <cell r="D586">
            <v>0</v>
          </cell>
          <cell r="E586">
            <v>0</v>
          </cell>
          <cell r="F586">
            <v>-122452388.06999999</v>
          </cell>
          <cell r="G586">
            <v>4</v>
          </cell>
        </row>
        <row r="587">
          <cell r="A587" t="str">
            <v>4209-1</v>
          </cell>
          <cell r="B587" t="str">
            <v>POR VALUACION DE ACTIVO FIJO</v>
          </cell>
          <cell r="C587">
            <v>-122452388.06999999</v>
          </cell>
          <cell r="D587">
            <v>0</v>
          </cell>
          <cell r="E587">
            <v>0</v>
          </cell>
          <cell r="F587">
            <v>-122452388.06999999</v>
          </cell>
          <cell r="G587">
            <v>6</v>
          </cell>
        </row>
        <row r="588">
          <cell r="A588" t="str">
            <v>4209-1-01</v>
          </cell>
          <cell r="B588" t="str">
            <v>REEXPRESION B-10</v>
          </cell>
          <cell r="C588">
            <v>-122452388.06999999</v>
          </cell>
          <cell r="D588">
            <v>0</v>
          </cell>
          <cell r="E588">
            <v>0</v>
          </cell>
          <cell r="F588">
            <v>-122452388.06999999</v>
          </cell>
          <cell r="G588">
            <v>9</v>
          </cell>
        </row>
        <row r="589">
          <cell r="A589" t="str">
            <v>4209-1-01-001</v>
          </cell>
          <cell r="B589" t="str">
            <v>INMUEBLES</v>
          </cell>
          <cell r="C589">
            <v>-122452388.06999999</v>
          </cell>
          <cell r="D589">
            <v>0</v>
          </cell>
          <cell r="E589">
            <v>0</v>
          </cell>
          <cell r="F589">
            <v>-122452388.06999999</v>
          </cell>
          <cell r="G589">
            <v>13</v>
          </cell>
        </row>
        <row r="590">
          <cell r="G590">
            <v>0</v>
          </cell>
        </row>
        <row r="591">
          <cell r="A591" t="str">
            <v>4211</v>
          </cell>
          <cell r="B591" t="str">
            <v>RDO POR VALUACION DE INSTRUM. DE COBERTURA DE FLUJO</v>
          </cell>
          <cell r="C591">
            <v>-98732870.129999995</v>
          </cell>
          <cell r="D591">
            <v>98732870.129999995</v>
          </cell>
          <cell r="E591">
            <v>-98050806.25</v>
          </cell>
          <cell r="F591">
            <v>-98050806.25</v>
          </cell>
          <cell r="G591">
            <v>4</v>
          </cell>
        </row>
        <row r="592">
          <cell r="A592" t="str">
            <v>4211-1</v>
          </cell>
          <cell r="B592" t="str">
            <v>VALUACION - SWAP/CAP</v>
          </cell>
          <cell r="C592">
            <v>-98732870.129999995</v>
          </cell>
          <cell r="D592">
            <v>98732870.129999995</v>
          </cell>
          <cell r="E592">
            <v>-98050806.25</v>
          </cell>
          <cell r="F592">
            <v>-98050806.25</v>
          </cell>
          <cell r="G592">
            <v>6</v>
          </cell>
        </row>
        <row r="593">
          <cell r="A593" t="str">
            <v>4211-1-01</v>
          </cell>
          <cell r="B593" t="str">
            <v>INSTRUMENTOS DE COBERTURA SWAP/CAP</v>
          </cell>
          <cell r="C593">
            <v>-98732870.129999995</v>
          </cell>
          <cell r="D593">
            <v>98732870.129999995</v>
          </cell>
          <cell r="E593">
            <v>-98050806.25</v>
          </cell>
          <cell r="F593">
            <v>-98050806.25</v>
          </cell>
          <cell r="G593">
            <v>9</v>
          </cell>
        </row>
        <row r="594">
          <cell r="A594" t="str">
            <v>4211-1-01-001</v>
          </cell>
          <cell r="B594" t="str">
            <v>FLUJOS DE EFECTIVO SWAP</v>
          </cell>
          <cell r="C594">
            <v>-98732870.129999995</v>
          </cell>
          <cell r="D594">
            <v>98732870.129999995</v>
          </cell>
          <cell r="E594">
            <v>-98050806.25</v>
          </cell>
          <cell r="F594">
            <v>-98050806.25</v>
          </cell>
          <cell r="G594">
            <v>13</v>
          </cell>
        </row>
        <row r="595">
          <cell r="G595">
            <v>0</v>
          </cell>
        </row>
        <row r="596">
          <cell r="A596" t="str">
            <v>4214</v>
          </cell>
          <cell r="B596" t="str">
            <v>INCREMENTO POR ACTUALIZACION DEL RESULTADO POR TEN</v>
          </cell>
          <cell r="C596">
            <v>-8123915.1900000004</v>
          </cell>
          <cell r="D596">
            <v>0</v>
          </cell>
          <cell r="E596">
            <v>0</v>
          </cell>
          <cell r="F596">
            <v>-8123915.1900000004</v>
          </cell>
          <cell r="G596">
            <v>4</v>
          </cell>
          <cell r="I596">
            <v>-7369466865.2299986</v>
          </cell>
        </row>
        <row r="597">
          <cell r="A597" t="str">
            <v>4214-1</v>
          </cell>
          <cell r="B597" t="str">
            <v>INMUEBLES</v>
          </cell>
          <cell r="C597">
            <v>-8123915.1900000004</v>
          </cell>
          <cell r="D597">
            <v>0</v>
          </cell>
          <cell r="E597">
            <v>0</v>
          </cell>
          <cell r="F597">
            <v>-8123915.1900000004</v>
          </cell>
          <cell r="G597">
            <v>6</v>
          </cell>
        </row>
        <row r="598">
          <cell r="A598" t="str">
            <v>4214-1-01</v>
          </cell>
          <cell r="B598" t="str">
            <v>REEXPRESION</v>
          </cell>
          <cell r="C598">
            <v>-8123915.1900000004</v>
          </cell>
          <cell r="D598">
            <v>0</v>
          </cell>
          <cell r="E598">
            <v>0</v>
          </cell>
          <cell r="F598">
            <v>-8123915.1900000004</v>
          </cell>
          <cell r="G598">
            <v>9</v>
          </cell>
        </row>
        <row r="599">
          <cell r="A599" t="str">
            <v>4214-1-01-001</v>
          </cell>
          <cell r="B599" t="str">
            <v>ACT DE LA REVALUACION DE ACTIVOS</v>
          </cell>
          <cell r="C599">
            <v>-8123915.1900000004</v>
          </cell>
          <cell r="D599">
            <v>0</v>
          </cell>
          <cell r="E599">
            <v>0</v>
          </cell>
          <cell r="F599">
            <v>-8123915.1900000004</v>
          </cell>
          <cell r="G599">
            <v>13</v>
          </cell>
        </row>
        <row r="600">
          <cell r="G600">
            <v>0</v>
          </cell>
        </row>
        <row r="601">
          <cell r="A601" t="str">
            <v>5101</v>
          </cell>
          <cell r="B601" t="str">
            <v>INTERESES DE CARTERA DE CREDITO VIGENTE</v>
          </cell>
          <cell r="C601">
            <v>-3055156866.1300001</v>
          </cell>
          <cell r="D601">
            <v>652688.93000000005</v>
          </cell>
          <cell r="E601">
            <v>-380862294.17000002</v>
          </cell>
          <cell r="F601">
            <v>-3435366471.3699999</v>
          </cell>
          <cell r="G601">
            <v>4</v>
          </cell>
          <cell r="I601">
            <v>-8905219393.8999977</v>
          </cell>
        </row>
        <row r="602">
          <cell r="A602" t="str">
            <v>5101-1</v>
          </cell>
          <cell r="B602" t="str">
            <v>CREDITOS AL CONSUMO</v>
          </cell>
          <cell r="C602">
            <v>-3055156866.1300001</v>
          </cell>
          <cell r="D602">
            <v>652688.93000000005</v>
          </cell>
          <cell r="E602">
            <v>-380862294.17000002</v>
          </cell>
          <cell r="F602">
            <v>-3435366471.3699999</v>
          </cell>
          <cell r="G602">
            <v>6</v>
          </cell>
        </row>
        <row r="603">
          <cell r="A603" t="str">
            <v>5101-1-01</v>
          </cell>
          <cell r="B603" t="str">
            <v>POR PRÉSTAMOS DIRECTOS</v>
          </cell>
          <cell r="C603">
            <v>-3047889366.46</v>
          </cell>
          <cell r="D603">
            <v>338829.13</v>
          </cell>
          <cell r="E603">
            <v>-379199837.48000002</v>
          </cell>
          <cell r="F603">
            <v>-3426750374.8099999</v>
          </cell>
          <cell r="G603">
            <v>9</v>
          </cell>
        </row>
        <row r="604">
          <cell r="A604" t="str">
            <v>5101-1-01-002</v>
          </cell>
          <cell r="B604" t="str">
            <v>INTS S/CREDITOS OTORGADOS BASE DE IVA 16%</v>
          </cell>
          <cell r="C604">
            <v>-3047889366.46</v>
          </cell>
          <cell r="D604">
            <v>338829.13</v>
          </cell>
          <cell r="E604">
            <v>-379199837.48000002</v>
          </cell>
          <cell r="F604">
            <v>-3426750374.8099999</v>
          </cell>
          <cell r="G604">
            <v>13</v>
          </cell>
        </row>
        <row r="605">
          <cell r="A605" t="str">
            <v>5101-1-02</v>
          </cell>
          <cell r="B605" t="str">
            <v>POR INTERESES MORATORIOS</v>
          </cell>
          <cell r="C605">
            <v>-7267499.6699999999</v>
          </cell>
          <cell r="D605">
            <v>313859.8</v>
          </cell>
          <cell r="E605">
            <v>-1662456.69</v>
          </cell>
          <cell r="F605">
            <v>-8616096.5600000005</v>
          </cell>
          <cell r="G605">
            <v>9</v>
          </cell>
        </row>
        <row r="606">
          <cell r="A606" t="str">
            <v>5101-1-02-002</v>
          </cell>
          <cell r="B606" t="str">
            <v>INTERESES MORATORIOS BASE DE IVA 16%</v>
          </cell>
          <cell r="C606">
            <v>-7267499.6699999999</v>
          </cell>
          <cell r="D606">
            <v>313859.8</v>
          </cell>
          <cell r="E606">
            <v>-1662456.69</v>
          </cell>
          <cell r="F606">
            <v>-8616096.5600000005</v>
          </cell>
          <cell r="G606">
            <v>13</v>
          </cell>
        </row>
        <row r="607">
          <cell r="G607">
            <v>0</v>
          </cell>
        </row>
        <row r="608">
          <cell r="A608" t="str">
            <v>5102</v>
          </cell>
          <cell r="B608" t="str">
            <v>INGRESOS PROVENIENTES DE OPERACIONES DE COBERTURA</v>
          </cell>
          <cell r="C608">
            <v>-9145029.4199999999</v>
          </cell>
          <cell r="D608">
            <v>64961143.609999999</v>
          </cell>
          <cell r="E608">
            <v>-58947851.939999998</v>
          </cell>
          <cell r="F608">
            <v>-3131737.75</v>
          </cell>
          <cell r="G608">
            <v>4</v>
          </cell>
        </row>
        <row r="609">
          <cell r="A609" t="str">
            <v>5102-1</v>
          </cell>
          <cell r="B609" t="str">
            <v>INSTRUMENTOS FINANCIEROS DERIVADOS</v>
          </cell>
          <cell r="C609">
            <v>-9145029.4199999999</v>
          </cell>
          <cell r="D609">
            <v>64961143.609999999</v>
          </cell>
          <cell r="E609">
            <v>-58947851.939999998</v>
          </cell>
          <cell r="F609">
            <v>-3131737.75</v>
          </cell>
          <cell r="G609">
            <v>6</v>
          </cell>
        </row>
        <row r="610">
          <cell r="A610" t="str">
            <v>5102-1-01</v>
          </cell>
          <cell r="B610" t="str">
            <v>DE CORTO PLAZO</v>
          </cell>
          <cell r="C610">
            <v>0</v>
          </cell>
          <cell r="D610">
            <v>16477131.949999999</v>
          </cell>
          <cell r="E610">
            <v>-17621647.5</v>
          </cell>
          <cell r="F610">
            <v>-1144515.55</v>
          </cell>
          <cell r="G610">
            <v>9</v>
          </cell>
        </row>
        <row r="611">
          <cell r="A611" t="str">
            <v>5102-1-01-002</v>
          </cell>
          <cell r="B611" t="str">
            <v>SWAP</v>
          </cell>
          <cell r="C611">
            <v>0</v>
          </cell>
          <cell r="D611">
            <v>16477131.949999999</v>
          </cell>
          <cell r="E611">
            <v>-17621647.5</v>
          </cell>
          <cell r="F611">
            <v>-1144515.55</v>
          </cell>
          <cell r="G611">
            <v>13</v>
          </cell>
        </row>
        <row r="612">
          <cell r="A612" t="str">
            <v>5102-1-02</v>
          </cell>
          <cell r="B612" t="str">
            <v>DE LARGO PLAZO</v>
          </cell>
          <cell r="C612">
            <v>-9145029.4199999999</v>
          </cell>
          <cell r="D612">
            <v>48484011.659999996</v>
          </cell>
          <cell r="E612">
            <v>-41326204.439999998</v>
          </cell>
          <cell r="F612">
            <v>-1987222.2</v>
          </cell>
          <cell r="G612">
            <v>9</v>
          </cell>
        </row>
        <row r="613">
          <cell r="A613" t="str">
            <v>5102-1-02-002</v>
          </cell>
          <cell r="B613" t="str">
            <v>SWAP</v>
          </cell>
          <cell r="C613">
            <v>-9145029.4199999999</v>
          </cell>
          <cell r="D613">
            <v>48484011.659999996</v>
          </cell>
          <cell r="E613">
            <v>-41326204.439999998</v>
          </cell>
          <cell r="F613">
            <v>-1987222.2</v>
          </cell>
          <cell r="G613">
            <v>13</v>
          </cell>
        </row>
        <row r="614">
          <cell r="G614">
            <v>0</v>
          </cell>
        </row>
        <row r="615">
          <cell r="A615" t="str">
            <v>5103</v>
          </cell>
          <cell r="B615" t="str">
            <v>INTS. Y RENDIMIENTOS A FAVOR PROVENIENTES DE INVERS. EN VALORES</v>
          </cell>
          <cell r="C615">
            <v>-27496390.460000001</v>
          </cell>
          <cell r="D615">
            <v>150203.26999999999</v>
          </cell>
          <cell r="E615">
            <v>-7608297.96</v>
          </cell>
          <cell r="F615">
            <v>-34954485.149999999</v>
          </cell>
          <cell r="G615">
            <v>4</v>
          </cell>
        </row>
        <row r="616">
          <cell r="A616" t="str">
            <v>5103-1</v>
          </cell>
          <cell r="B616" t="str">
            <v>POR TITULOS PARA NEGOCIAR</v>
          </cell>
          <cell r="C616">
            <v>-27496390.460000001</v>
          </cell>
          <cell r="D616">
            <v>150203.26999999999</v>
          </cell>
          <cell r="E616">
            <v>-7608297.96</v>
          </cell>
          <cell r="F616">
            <v>-34954485.149999999</v>
          </cell>
          <cell r="G616">
            <v>6</v>
          </cell>
        </row>
        <row r="617">
          <cell r="A617" t="str">
            <v>5103-1-01</v>
          </cell>
          <cell r="B617" t="str">
            <v>INTS POR INVERSIONES EN VALORES</v>
          </cell>
          <cell r="C617">
            <v>-27496390.460000001</v>
          </cell>
          <cell r="D617">
            <v>150203.26999999999</v>
          </cell>
          <cell r="E617">
            <v>-7608297.96</v>
          </cell>
          <cell r="F617">
            <v>-34954485.149999999</v>
          </cell>
          <cell r="G617">
            <v>9</v>
          </cell>
        </row>
        <row r="618">
          <cell r="A618" t="str">
            <v>5103-1-01-001</v>
          </cell>
          <cell r="B618" t="str">
            <v>DE SOCIEDADES DE INVERSION</v>
          </cell>
          <cell r="C618">
            <v>-27496390.460000001</v>
          </cell>
          <cell r="D618">
            <v>150203.26999999999</v>
          </cell>
          <cell r="E618">
            <v>-7608297.96</v>
          </cell>
          <cell r="F618">
            <v>-34954485.149999999</v>
          </cell>
          <cell r="G618">
            <v>13</v>
          </cell>
        </row>
        <row r="619">
          <cell r="G619">
            <v>0</v>
          </cell>
        </row>
        <row r="620">
          <cell r="A620" t="str">
            <v>5105</v>
          </cell>
          <cell r="B620" t="str">
            <v>INTERESES DE DISPONIBILIDADES</v>
          </cell>
          <cell r="C620">
            <v>-30758.27</v>
          </cell>
          <cell r="D620">
            <v>574.55999999999995</v>
          </cell>
          <cell r="E620">
            <v>-3609.83</v>
          </cell>
          <cell r="F620">
            <v>-33793.54</v>
          </cell>
          <cell r="G620">
            <v>4</v>
          </cell>
        </row>
        <row r="621">
          <cell r="A621" t="str">
            <v>5105-1</v>
          </cell>
          <cell r="B621" t="str">
            <v>BANCOS</v>
          </cell>
          <cell r="C621">
            <v>-30758.27</v>
          </cell>
          <cell r="D621">
            <v>574.55999999999995</v>
          </cell>
          <cell r="E621">
            <v>-3609.83</v>
          </cell>
          <cell r="F621">
            <v>-33793.54</v>
          </cell>
          <cell r="G621">
            <v>6</v>
          </cell>
        </row>
        <row r="622">
          <cell r="A622" t="str">
            <v>5105-1-01</v>
          </cell>
          <cell r="B622" t="str">
            <v>POR DEPOSITOS  EN CUENTAS PRODUCTIVAS</v>
          </cell>
          <cell r="C622">
            <v>-30758.27</v>
          </cell>
          <cell r="D622">
            <v>574.55999999999995</v>
          </cell>
          <cell r="E622">
            <v>-3609.83</v>
          </cell>
          <cell r="F622">
            <v>-33793.54</v>
          </cell>
          <cell r="G622">
            <v>9</v>
          </cell>
        </row>
        <row r="623">
          <cell r="A623" t="str">
            <v>5105-1-01-001</v>
          </cell>
          <cell r="B623" t="str">
            <v>INTERESES</v>
          </cell>
          <cell r="C623">
            <v>-17872.330000000002</v>
          </cell>
          <cell r="D623">
            <v>0</v>
          </cell>
          <cell r="E623">
            <v>-2.02</v>
          </cell>
          <cell r="F623">
            <v>-17874.349999999999</v>
          </cell>
          <cell r="G623">
            <v>13</v>
          </cell>
        </row>
        <row r="624">
          <cell r="A624" t="str">
            <v>5105-1-01-002</v>
          </cell>
          <cell r="B624" t="str">
            <v>INTERESES (REGISTRO AUTOMÁTICO)</v>
          </cell>
          <cell r="C624">
            <v>-12885.94</v>
          </cell>
          <cell r="D624">
            <v>574.55999999999995</v>
          </cell>
          <cell r="E624">
            <v>-3607.81</v>
          </cell>
          <cell r="F624">
            <v>-15919.19</v>
          </cell>
          <cell r="G624">
            <v>13</v>
          </cell>
        </row>
        <row r="625">
          <cell r="G625">
            <v>0</v>
          </cell>
        </row>
        <row r="626">
          <cell r="A626" t="str">
            <v>5106</v>
          </cell>
          <cell r="B626" t="str">
            <v>COMISIONES POR EL OTORGAMIENTO INICIAL DEL CRÉDITO</v>
          </cell>
          <cell r="C626">
            <v>-169405973.61000001</v>
          </cell>
          <cell r="D626">
            <v>95121.919999999998</v>
          </cell>
          <cell r="E626">
            <v>-36025600.149999999</v>
          </cell>
          <cell r="F626">
            <v>-205336451.84</v>
          </cell>
          <cell r="G626">
            <v>4</v>
          </cell>
        </row>
        <row r="627">
          <cell r="A627" t="str">
            <v>5106-1</v>
          </cell>
          <cell r="B627" t="str">
            <v>CREDITOS AL CONSUMO</v>
          </cell>
          <cell r="C627">
            <v>-169405973.61000001</v>
          </cell>
          <cell r="D627">
            <v>95121.919999999998</v>
          </cell>
          <cell r="E627">
            <v>-36025600.149999999</v>
          </cell>
          <cell r="F627">
            <v>-205336451.84</v>
          </cell>
          <cell r="G627">
            <v>6</v>
          </cell>
        </row>
        <row r="628">
          <cell r="A628" t="str">
            <v>5106-1-01</v>
          </cell>
          <cell r="B628" t="str">
            <v>COMISIONES POR APERTURA</v>
          </cell>
          <cell r="C628">
            <v>-168207175.11000001</v>
          </cell>
          <cell r="D628">
            <v>95121.919999999998</v>
          </cell>
          <cell r="E628">
            <v>-36025600.149999999</v>
          </cell>
          <cell r="F628">
            <v>-204137653.34</v>
          </cell>
          <cell r="G628">
            <v>9</v>
          </cell>
        </row>
        <row r="629">
          <cell r="A629" t="str">
            <v>5106-1-01-002</v>
          </cell>
          <cell r="B629" t="str">
            <v>COMISIÓN APERTURA BASE DE IVA 16%</v>
          </cell>
          <cell r="C629">
            <v>-168207175.11000001</v>
          </cell>
          <cell r="D629">
            <v>95121.919999999998</v>
          </cell>
          <cell r="E629">
            <v>-36025600.149999999</v>
          </cell>
          <cell r="F629">
            <v>-204137653.34</v>
          </cell>
          <cell r="G629">
            <v>13</v>
          </cell>
        </row>
        <row r="630">
          <cell r="A630" t="str">
            <v>5106-1-02</v>
          </cell>
          <cell r="B630" t="str">
            <v>COMISIONES A DISTRIBUIDORES</v>
          </cell>
          <cell r="C630">
            <v>-1198798.5</v>
          </cell>
          <cell r="D630">
            <v>0</v>
          </cell>
          <cell r="E630">
            <v>0</v>
          </cell>
          <cell r="F630">
            <v>-1198798.5</v>
          </cell>
          <cell r="G630">
            <v>9</v>
          </cell>
        </row>
        <row r="631">
          <cell r="A631" t="str">
            <v>5106-1-02-002</v>
          </cell>
          <cell r="B631" t="str">
            <v>COMIS. DISTRIBUIDORES BASE DE IVA 16%</v>
          </cell>
          <cell r="C631">
            <v>-840</v>
          </cell>
          <cell r="D631">
            <v>0</v>
          </cell>
          <cell r="E631">
            <v>0</v>
          </cell>
          <cell r="F631">
            <v>-840</v>
          </cell>
          <cell r="G631">
            <v>13</v>
          </cell>
        </row>
        <row r="632">
          <cell r="A632" t="str">
            <v>5106-1-02-006</v>
          </cell>
          <cell r="B632" t="str">
            <v>CUOTAS DE INTERCAMBIO BASE DE IVA 16%</v>
          </cell>
          <cell r="C632">
            <v>-1197958.5</v>
          </cell>
          <cell r="D632">
            <v>0</v>
          </cell>
          <cell r="E632">
            <v>0</v>
          </cell>
          <cell r="F632">
            <v>-1197958.5</v>
          </cell>
          <cell r="G632">
            <v>13</v>
          </cell>
        </row>
        <row r="633">
          <cell r="G633">
            <v>0</v>
          </cell>
        </row>
        <row r="634">
          <cell r="A634" t="str">
            <v>5501</v>
          </cell>
          <cell r="B634" t="str">
            <v>RECUPERACIONES</v>
          </cell>
          <cell r="C634">
            <v>-894948996.22000003</v>
          </cell>
          <cell r="D634">
            <v>1777427.8</v>
          </cell>
          <cell r="E634">
            <v>-98279463.189999998</v>
          </cell>
          <cell r="F634">
            <v>-991451031.61000001</v>
          </cell>
          <cell r="G634">
            <v>4</v>
          </cell>
        </row>
        <row r="635">
          <cell r="A635" t="str">
            <v>5501-1</v>
          </cell>
          <cell r="B635" t="str">
            <v>OTRAS RECUPERACIONES</v>
          </cell>
          <cell r="C635">
            <v>-894948996.22000003</v>
          </cell>
          <cell r="D635">
            <v>1777427.8</v>
          </cell>
          <cell r="E635">
            <v>-98279463.189999998</v>
          </cell>
          <cell r="F635">
            <v>-991451031.61000001</v>
          </cell>
          <cell r="G635">
            <v>6</v>
          </cell>
        </row>
        <row r="636">
          <cell r="A636" t="str">
            <v>5501-1-01</v>
          </cell>
          <cell r="B636" t="str">
            <v>DIVERSAS</v>
          </cell>
          <cell r="C636">
            <v>-894948996.22000003</v>
          </cell>
          <cell r="D636">
            <v>1777427.8</v>
          </cell>
          <cell r="E636">
            <v>-98279463.189999998</v>
          </cell>
          <cell r="F636">
            <v>-991451031.61000001</v>
          </cell>
          <cell r="G636">
            <v>9</v>
          </cell>
        </row>
        <row r="637">
          <cell r="A637" t="str">
            <v>5501-1-01-001</v>
          </cell>
          <cell r="B637" t="str">
            <v>DE CARTERA CASTIGADA</v>
          </cell>
          <cell r="C637">
            <v>-803973629.79999995</v>
          </cell>
          <cell r="D637">
            <v>1777427.8</v>
          </cell>
          <cell r="E637">
            <v>-97899946.079999998</v>
          </cell>
          <cell r="F637">
            <v>-900096148.08000004</v>
          </cell>
          <cell r="G637">
            <v>13</v>
          </cell>
        </row>
        <row r="638">
          <cell r="A638" t="str">
            <v>5501-1-01-002</v>
          </cell>
          <cell r="B638" t="str">
            <v>DE GASTOS PROVISIONADOS EN EJERC ANTS</v>
          </cell>
          <cell r="C638">
            <v>-87934813.689999998</v>
          </cell>
          <cell r="D638">
            <v>0</v>
          </cell>
          <cell r="E638">
            <v>-10350.17</v>
          </cell>
          <cell r="F638">
            <v>-87945163.859999999</v>
          </cell>
          <cell r="G638">
            <v>13</v>
          </cell>
        </row>
        <row r="639">
          <cell r="A639" t="str">
            <v>5501-1-01-003</v>
          </cell>
          <cell r="B639" t="str">
            <v>INCAP.PAGADAS POR EL IMSS</v>
          </cell>
          <cell r="C639">
            <v>-3040552.73</v>
          </cell>
          <cell r="D639">
            <v>0</v>
          </cell>
          <cell r="E639">
            <v>-369166.94</v>
          </cell>
          <cell r="F639">
            <v>-3409719.67</v>
          </cell>
          <cell r="G639">
            <v>13</v>
          </cell>
        </row>
        <row r="640">
          <cell r="G640">
            <v>0</v>
          </cell>
        </row>
        <row r="641">
          <cell r="A641" t="str">
            <v>5504</v>
          </cell>
          <cell r="B641" t="str">
            <v>OTROS PRODUCTOS Y BENEFICIOS</v>
          </cell>
          <cell r="C641">
            <v>-439894112.54000002</v>
          </cell>
          <cell r="D641">
            <v>192727.92</v>
          </cell>
          <cell r="E641">
            <v>-307207713.54000002</v>
          </cell>
          <cell r="F641">
            <v>-746909098.15999997</v>
          </cell>
          <cell r="G641">
            <v>4</v>
          </cell>
          <cell r="I641">
            <v>5417183069.4200001</v>
          </cell>
        </row>
        <row r="642">
          <cell r="A642" t="str">
            <v>5504-1</v>
          </cell>
          <cell r="B642" t="str">
            <v>INGRESO POR VENTA DE INMUEBLES, MOBILIARIO Y EQUIPO</v>
          </cell>
          <cell r="C642">
            <v>-77372.41</v>
          </cell>
          <cell r="D642">
            <v>0</v>
          </cell>
          <cell r="E642">
            <v>0</v>
          </cell>
          <cell r="F642">
            <v>-77372.41</v>
          </cell>
          <cell r="G642">
            <v>6</v>
          </cell>
        </row>
        <row r="643">
          <cell r="A643" t="str">
            <v>5504-1-01</v>
          </cell>
          <cell r="B643" t="str">
            <v>ACTIVO FIJO EN DESUSO</v>
          </cell>
          <cell r="C643">
            <v>-77372.41</v>
          </cell>
          <cell r="D643">
            <v>0</v>
          </cell>
          <cell r="E643">
            <v>0</v>
          </cell>
          <cell r="F643">
            <v>-77372.41</v>
          </cell>
          <cell r="G643">
            <v>9</v>
          </cell>
        </row>
        <row r="644">
          <cell r="A644" t="str">
            <v>5504-1-01-001</v>
          </cell>
          <cell r="B644" t="str">
            <v>VENTA DE ACTIVO FIJO</v>
          </cell>
          <cell r="C644">
            <v>-77372.41</v>
          </cell>
          <cell r="D644">
            <v>0</v>
          </cell>
          <cell r="E644">
            <v>0</v>
          </cell>
          <cell r="F644">
            <v>-77372.41</v>
          </cell>
          <cell r="G644">
            <v>13</v>
          </cell>
        </row>
        <row r="645">
          <cell r="A645" t="str">
            <v>5504-3</v>
          </cell>
          <cell r="B645" t="str">
            <v>CANCELACION DE CUENTAS DE ACREEDORES DIVERSOS</v>
          </cell>
          <cell r="C645">
            <v>-171981762.80000001</v>
          </cell>
          <cell r="D645">
            <v>163369.14000000001</v>
          </cell>
          <cell r="E645">
            <v>-22748854.82</v>
          </cell>
          <cell r="F645">
            <v>-194567248.47999999</v>
          </cell>
          <cell r="G645">
            <v>6</v>
          </cell>
        </row>
        <row r="646">
          <cell r="A646" t="str">
            <v>5504-3-01</v>
          </cell>
          <cell r="B646" t="str">
            <v>BENEFICIOS POR CANCELACIONES</v>
          </cell>
          <cell r="C646">
            <v>-171981762.80000001</v>
          </cell>
          <cell r="D646">
            <v>163369.14000000001</v>
          </cell>
          <cell r="E646">
            <v>-22748854.82</v>
          </cell>
          <cell r="F646">
            <v>-194567248.47999999</v>
          </cell>
          <cell r="G646">
            <v>9</v>
          </cell>
        </row>
        <row r="647">
          <cell r="A647" t="str">
            <v>5504-3-01-001</v>
          </cell>
          <cell r="B647" t="str">
            <v>DE PASIVOS</v>
          </cell>
          <cell r="C647">
            <v>-171981762.80000001</v>
          </cell>
          <cell r="D647">
            <v>163369.14000000001</v>
          </cell>
          <cell r="E647">
            <v>-22748854.82</v>
          </cell>
          <cell r="F647">
            <v>-194567248.47999999</v>
          </cell>
          <cell r="G647">
            <v>13</v>
          </cell>
        </row>
        <row r="648">
          <cell r="A648" t="str">
            <v>5504-4</v>
          </cell>
          <cell r="B648" t="str">
            <v>INTERESES A FAVOR PROVENIENTES DE PRESTAMOS A FUNCIONARIOS Y EMPLEADOS</v>
          </cell>
          <cell r="C648">
            <v>-1282658.75</v>
          </cell>
          <cell r="D648">
            <v>29333.13</v>
          </cell>
          <cell r="E648">
            <v>-177200.5</v>
          </cell>
          <cell r="F648">
            <v>-1430526.12</v>
          </cell>
          <cell r="G648">
            <v>6</v>
          </cell>
        </row>
        <row r="649">
          <cell r="A649" t="str">
            <v>5504-4-01</v>
          </cell>
          <cell r="B649" t="str">
            <v>INTERESES POR PRESTAMOS AL PERSONAL</v>
          </cell>
          <cell r="C649">
            <v>-1282658.75</v>
          </cell>
          <cell r="D649">
            <v>29333.13</v>
          </cell>
          <cell r="E649">
            <v>-177200.5</v>
          </cell>
          <cell r="F649">
            <v>-1430526.12</v>
          </cell>
          <cell r="G649">
            <v>9</v>
          </cell>
        </row>
        <row r="650">
          <cell r="A650" t="str">
            <v>5504-4-01-001</v>
          </cell>
          <cell r="B650" t="str">
            <v>INTERES SOBRE PRESTAMOS B.C.D.</v>
          </cell>
          <cell r="C650">
            <v>-1282658.75</v>
          </cell>
          <cell r="D650">
            <v>29333.13</v>
          </cell>
          <cell r="E650">
            <v>-177200.5</v>
          </cell>
          <cell r="F650">
            <v>-1430526.12</v>
          </cell>
          <cell r="G650">
            <v>13</v>
          </cell>
        </row>
        <row r="651">
          <cell r="A651" t="str">
            <v>5504-5</v>
          </cell>
          <cell r="B651" t="str">
            <v>UTILIDAD.POR VALUAC.DE BENEF. POR RECIBIR</v>
          </cell>
          <cell r="C651">
            <v>-256005169.50999999</v>
          </cell>
          <cell r="D651">
            <v>0</v>
          </cell>
          <cell r="E651">
            <v>-283241992.55000001</v>
          </cell>
          <cell r="F651">
            <v>-539247162.05999994</v>
          </cell>
          <cell r="G651">
            <v>6</v>
          </cell>
        </row>
        <row r="652">
          <cell r="A652" t="str">
            <v>5504-5-01</v>
          </cell>
          <cell r="B652" t="str">
            <v>OPERACIONES DE BURSATILIZACION</v>
          </cell>
          <cell r="C652">
            <v>-256005169.50999999</v>
          </cell>
          <cell r="D652">
            <v>0</v>
          </cell>
          <cell r="E652">
            <v>-283241992.55000001</v>
          </cell>
          <cell r="F652">
            <v>-539247162.05999994</v>
          </cell>
          <cell r="G652">
            <v>9</v>
          </cell>
        </row>
        <row r="653">
          <cell r="A653" t="str">
            <v>5504-5-01-004</v>
          </cell>
          <cell r="B653" t="str">
            <v>EMISION FNCOT CB 13</v>
          </cell>
          <cell r="C653">
            <v>-256005169.50999999</v>
          </cell>
          <cell r="D653">
            <v>0</v>
          </cell>
          <cell r="E653">
            <v>-283241992.55000001</v>
          </cell>
          <cell r="F653">
            <v>-539247162.05999994</v>
          </cell>
          <cell r="G653">
            <v>13</v>
          </cell>
        </row>
        <row r="654">
          <cell r="A654" t="str">
            <v>5504-9</v>
          </cell>
          <cell r="B654" t="str">
            <v>OTROS</v>
          </cell>
          <cell r="C654">
            <v>-10547149.07</v>
          </cell>
          <cell r="D654">
            <v>25.65</v>
          </cell>
          <cell r="E654">
            <v>-1039665.67</v>
          </cell>
          <cell r="F654">
            <v>-11586789.09</v>
          </cell>
          <cell r="G654">
            <v>6</v>
          </cell>
        </row>
        <row r="655">
          <cell r="A655" t="str">
            <v>5504-9-01</v>
          </cell>
          <cell r="B655" t="str">
            <v>POR GASTOS DE COBRANZA</v>
          </cell>
          <cell r="C655">
            <v>-9732223.1999999993</v>
          </cell>
          <cell r="D655">
            <v>0</v>
          </cell>
          <cell r="E655">
            <v>-1038581.92</v>
          </cell>
          <cell r="F655">
            <v>-10770805.119999999</v>
          </cell>
          <cell r="G655">
            <v>9</v>
          </cell>
        </row>
        <row r="656">
          <cell r="A656" t="str">
            <v>5504-9-01-002</v>
          </cell>
          <cell r="B656" t="str">
            <v>GASTOS COBRANZA DESPACHO BASE DE IVA 16%</v>
          </cell>
          <cell r="C656">
            <v>-9732223.1999999993</v>
          </cell>
          <cell r="D656">
            <v>0</v>
          </cell>
          <cell r="E656">
            <v>-1038581.92</v>
          </cell>
          <cell r="F656">
            <v>-10770805.119999999</v>
          </cell>
          <cell r="G656">
            <v>13</v>
          </cell>
        </row>
        <row r="657">
          <cell r="A657" t="str">
            <v>5504-9-03</v>
          </cell>
          <cell r="B657" t="str">
            <v>PENALIZACIONES</v>
          </cell>
          <cell r="C657">
            <v>-814810.23</v>
          </cell>
          <cell r="D657">
            <v>0</v>
          </cell>
          <cell r="E657">
            <v>-1031.52</v>
          </cell>
          <cell r="F657">
            <v>-815841.75</v>
          </cell>
          <cell r="G657">
            <v>9</v>
          </cell>
        </row>
        <row r="658">
          <cell r="A658" t="str">
            <v>5504-9-03-002</v>
          </cell>
          <cell r="B658" t="str">
            <v>PENALIZACIONES BASE IVA 16 %</v>
          </cell>
          <cell r="C658">
            <v>-814810.23</v>
          </cell>
          <cell r="D658">
            <v>0</v>
          </cell>
          <cell r="E658">
            <v>-1031.52</v>
          </cell>
          <cell r="F658">
            <v>-815841.75</v>
          </cell>
          <cell r="G658">
            <v>13</v>
          </cell>
        </row>
        <row r="659">
          <cell r="A659" t="str">
            <v>5504-9-04</v>
          </cell>
          <cell r="B659" t="str">
            <v>POR SERVICIOS TARJETA DE CRÉDITO</v>
          </cell>
          <cell r="C659">
            <v>-70</v>
          </cell>
          <cell r="D659">
            <v>0</v>
          </cell>
          <cell r="E659">
            <v>0</v>
          </cell>
          <cell r="F659">
            <v>-70</v>
          </cell>
          <cell r="G659">
            <v>9</v>
          </cell>
        </row>
        <row r="660">
          <cell r="A660" t="str">
            <v>5504-9-04-002</v>
          </cell>
          <cell r="B660" t="str">
            <v>TRANSACCIONES EXTEMPORÁNEAS 16%</v>
          </cell>
          <cell r="C660">
            <v>-70</v>
          </cell>
          <cell r="D660">
            <v>0</v>
          </cell>
          <cell r="E660">
            <v>0</v>
          </cell>
          <cell r="F660">
            <v>-70</v>
          </cell>
          <cell r="G660">
            <v>13</v>
          </cell>
        </row>
        <row r="661">
          <cell r="A661" t="str">
            <v>5504-9-90</v>
          </cell>
          <cell r="B661" t="str">
            <v>VARIOS</v>
          </cell>
          <cell r="C661">
            <v>-45.64</v>
          </cell>
          <cell r="D661">
            <v>25.65</v>
          </cell>
          <cell r="E661">
            <v>-52.23</v>
          </cell>
          <cell r="F661">
            <v>-72.22</v>
          </cell>
          <cell r="G661">
            <v>9</v>
          </cell>
        </row>
        <row r="662">
          <cell r="A662" t="str">
            <v>5504-9-90-005</v>
          </cell>
          <cell r="B662" t="str">
            <v>OTRAS DIFERENCIAS</v>
          </cell>
          <cell r="C662">
            <v>-44.92</v>
          </cell>
          <cell r="D662">
            <v>0.01</v>
          </cell>
          <cell r="E662">
            <v>-2.75</v>
          </cell>
          <cell r="F662">
            <v>-47.66</v>
          </cell>
          <cell r="G662">
            <v>13</v>
          </cell>
        </row>
        <row r="663">
          <cell r="A663" t="str">
            <v>5504-9-90-007</v>
          </cell>
          <cell r="B663" t="str">
            <v>CONSULTA BURÓ DE CRÉDITO 16%</v>
          </cell>
          <cell r="C663">
            <v>-0.11</v>
          </cell>
          <cell r="D663">
            <v>0</v>
          </cell>
          <cell r="E663">
            <v>0</v>
          </cell>
          <cell r="F663">
            <v>-0.11</v>
          </cell>
          <cell r="G663">
            <v>13</v>
          </cell>
        </row>
        <row r="664">
          <cell r="A664" t="str">
            <v>5504-9-90-010</v>
          </cell>
          <cell r="B664" t="str">
            <v>AJUSTE POR REDONDEO</v>
          </cell>
          <cell r="C664">
            <v>-0.61</v>
          </cell>
          <cell r="D664">
            <v>25.64</v>
          </cell>
          <cell r="E664">
            <v>-49.48</v>
          </cell>
          <cell r="F664">
            <v>-24.45</v>
          </cell>
          <cell r="G664">
            <v>13</v>
          </cell>
        </row>
        <row r="665">
          <cell r="G665">
            <v>0</v>
          </cell>
        </row>
        <row r="666">
          <cell r="A666" t="str">
            <v>6103</v>
          </cell>
          <cell r="B666" t="str">
            <v>INTERESES POR BONOS BANCARIOS</v>
          </cell>
          <cell r="C666">
            <v>154619083.34</v>
          </cell>
          <cell r="D666">
            <v>33612416.659999996</v>
          </cell>
          <cell r="E666">
            <v>-10987277.779999999</v>
          </cell>
          <cell r="F666">
            <v>177244222.22</v>
          </cell>
          <cell r="G666">
            <v>4</v>
          </cell>
        </row>
        <row r="667">
          <cell r="A667" t="str">
            <v>6103-1</v>
          </cell>
          <cell r="B667" t="str">
            <v>INTERESES PAGADOS DE BONOS</v>
          </cell>
          <cell r="C667">
            <v>154619083.34</v>
          </cell>
          <cell r="D667">
            <v>33612416.659999996</v>
          </cell>
          <cell r="E667">
            <v>-10987277.779999999</v>
          </cell>
          <cell r="F667">
            <v>177244222.22</v>
          </cell>
          <cell r="G667">
            <v>6</v>
          </cell>
        </row>
        <row r="668">
          <cell r="A668" t="str">
            <v>6103-1-01</v>
          </cell>
          <cell r="B668" t="str">
            <v>DE CORTO PLAZO</v>
          </cell>
          <cell r="C668">
            <v>25632305.559999999</v>
          </cell>
          <cell r="D668">
            <v>12328305.550000001</v>
          </cell>
          <cell r="E668">
            <v>-4872388.8899999997</v>
          </cell>
          <cell r="F668">
            <v>33088222.219999999</v>
          </cell>
          <cell r="G668">
            <v>9</v>
          </cell>
        </row>
        <row r="669">
          <cell r="A669" t="str">
            <v>6103-1-01-001</v>
          </cell>
          <cell r="B669" t="str">
            <v>INTERESES PAGADOS</v>
          </cell>
          <cell r="C669">
            <v>25632305.559999999</v>
          </cell>
          <cell r="D669">
            <v>12328305.550000001</v>
          </cell>
          <cell r="E669">
            <v>-4872388.8899999997</v>
          </cell>
          <cell r="F669">
            <v>33088222.219999999</v>
          </cell>
          <cell r="G669">
            <v>13</v>
          </cell>
        </row>
        <row r="670">
          <cell r="A670" t="str">
            <v>6103-1-02</v>
          </cell>
          <cell r="B670" t="str">
            <v>DE LARGO PLAZO</v>
          </cell>
          <cell r="C670">
            <v>128986777.78</v>
          </cell>
          <cell r="D670">
            <v>21284111.109999999</v>
          </cell>
          <cell r="E670">
            <v>-6114888.8899999997</v>
          </cell>
          <cell r="F670">
            <v>144156000</v>
          </cell>
          <cell r="G670">
            <v>9</v>
          </cell>
        </row>
        <row r="671">
          <cell r="A671" t="str">
            <v>6103-1-02-001</v>
          </cell>
          <cell r="B671" t="str">
            <v>INTERESES PAGADOS</v>
          </cell>
          <cell r="C671">
            <v>128986777.78</v>
          </cell>
          <cell r="D671">
            <v>21284111.109999999</v>
          </cell>
          <cell r="E671">
            <v>-6114888.8899999997</v>
          </cell>
          <cell r="F671">
            <v>144156000</v>
          </cell>
          <cell r="G671">
            <v>13</v>
          </cell>
        </row>
        <row r="672">
          <cell r="G672">
            <v>0</v>
          </cell>
        </row>
        <row r="673">
          <cell r="A673" t="str">
            <v>6104</v>
          </cell>
          <cell r="B673" t="str">
            <v>INTERESES POR PRESTAMOS INTERBANCARIOS Y DE OTROS ORGANISMOS</v>
          </cell>
          <cell r="C673">
            <v>44893958.340000004</v>
          </cell>
          <cell r="D673">
            <v>14212194.539999999</v>
          </cell>
          <cell r="E673">
            <v>-4097708.33</v>
          </cell>
          <cell r="F673">
            <v>55008444.549999997</v>
          </cell>
          <cell r="G673">
            <v>4</v>
          </cell>
        </row>
        <row r="674">
          <cell r="A674" t="str">
            <v>6104-1</v>
          </cell>
          <cell r="B674" t="str">
            <v>BANCOS DEL PAIS / MONEDA NACIONAL</v>
          </cell>
          <cell r="C674">
            <v>44893958.340000004</v>
          </cell>
          <cell r="D674">
            <v>14212194.539999999</v>
          </cell>
          <cell r="E674">
            <v>-4097708.33</v>
          </cell>
          <cell r="F674">
            <v>55008444.549999997</v>
          </cell>
          <cell r="G674">
            <v>6</v>
          </cell>
        </row>
        <row r="675">
          <cell r="A675" t="str">
            <v>6104-1-01</v>
          </cell>
          <cell r="B675" t="str">
            <v>POR PRÉSTAMOS</v>
          </cell>
          <cell r="C675">
            <v>44893958.340000004</v>
          </cell>
          <cell r="D675">
            <v>14212194.539999999</v>
          </cell>
          <cell r="E675">
            <v>-4097708.33</v>
          </cell>
          <cell r="F675">
            <v>55008444.549999997</v>
          </cell>
          <cell r="G675">
            <v>9</v>
          </cell>
        </row>
        <row r="676">
          <cell r="A676" t="str">
            <v>6104-1-01-001</v>
          </cell>
          <cell r="B676" t="str">
            <v>INTS PAGADOS (PRESTAMOS)</v>
          </cell>
          <cell r="C676">
            <v>44893958.340000004</v>
          </cell>
          <cell r="D676">
            <v>14212194.539999999</v>
          </cell>
          <cell r="E676">
            <v>-4097708.33</v>
          </cell>
          <cell r="F676">
            <v>55008444.549999997</v>
          </cell>
          <cell r="G676">
            <v>13</v>
          </cell>
        </row>
        <row r="677">
          <cell r="G677">
            <v>0</v>
          </cell>
        </row>
        <row r="678">
          <cell r="A678" t="str">
            <v>6105</v>
          </cell>
          <cell r="B678" t="str">
            <v>COMISIONES A CARGO POR OPERACIONES RELATIVAS A LA CAPTACIÓN</v>
          </cell>
          <cell r="C678">
            <v>8713018.9000000004</v>
          </cell>
          <cell r="D678">
            <v>1180014.6000000001</v>
          </cell>
          <cell r="E678">
            <v>0</v>
          </cell>
          <cell r="F678">
            <v>9893033.5</v>
          </cell>
          <cell r="G678">
            <v>4</v>
          </cell>
        </row>
        <row r="679">
          <cell r="A679" t="str">
            <v>6105-1</v>
          </cell>
          <cell r="B679" t="str">
            <v>BONOS BANCARIOS</v>
          </cell>
          <cell r="C679">
            <v>8713018.9000000004</v>
          </cell>
          <cell r="D679">
            <v>1180014.6000000001</v>
          </cell>
          <cell r="E679">
            <v>0</v>
          </cell>
          <cell r="F679">
            <v>9893033.5</v>
          </cell>
          <cell r="G679">
            <v>6</v>
          </cell>
        </row>
        <row r="680">
          <cell r="A680" t="str">
            <v>6105-1-01</v>
          </cell>
          <cell r="B680" t="str">
            <v>CEBURES</v>
          </cell>
          <cell r="C680">
            <v>8713018.9000000004</v>
          </cell>
          <cell r="D680">
            <v>1180014.6000000001</v>
          </cell>
          <cell r="E680">
            <v>0</v>
          </cell>
          <cell r="F680">
            <v>9893033.5</v>
          </cell>
          <cell r="G680">
            <v>9</v>
          </cell>
        </row>
        <row r="681">
          <cell r="A681" t="str">
            <v>6105-1-01-001</v>
          </cell>
          <cell r="B681" t="str">
            <v>COMISIONES Y GTOS POR COLOCACION</v>
          </cell>
          <cell r="C681">
            <v>8713018.9000000004</v>
          </cell>
          <cell r="D681">
            <v>1180014.6000000001</v>
          </cell>
          <cell r="E681">
            <v>0</v>
          </cell>
          <cell r="F681">
            <v>9893033.5</v>
          </cell>
          <cell r="G681">
            <v>13</v>
          </cell>
        </row>
        <row r="682">
          <cell r="G682">
            <v>0</v>
          </cell>
        </row>
        <row r="683">
          <cell r="A683" t="str">
            <v>6106</v>
          </cell>
          <cell r="B683" t="str">
            <v>GASTOS PROVENIENTES DE OPERACIONES DE COBERTURA</v>
          </cell>
          <cell r="C683">
            <v>35226538.240000002</v>
          </cell>
          <cell r="D683">
            <v>60873626.68</v>
          </cell>
          <cell r="E683">
            <v>-66621487.789999999</v>
          </cell>
          <cell r="F683">
            <v>29478677.129999999</v>
          </cell>
          <cell r="G683">
            <v>4</v>
          </cell>
        </row>
        <row r="684">
          <cell r="A684" t="str">
            <v>6106-1</v>
          </cell>
          <cell r="B684" t="str">
            <v>INSTRUMENTOS FINANCIEROS DERIVADOS</v>
          </cell>
          <cell r="C684">
            <v>35226538.240000002</v>
          </cell>
          <cell r="D684">
            <v>60873626.68</v>
          </cell>
          <cell r="E684">
            <v>-66621487.789999999</v>
          </cell>
          <cell r="F684">
            <v>29478677.129999999</v>
          </cell>
          <cell r="G684">
            <v>6</v>
          </cell>
        </row>
        <row r="685">
          <cell r="A685" t="str">
            <v>6106-1-01</v>
          </cell>
          <cell r="B685" t="str">
            <v>DE CORTO PLAZO</v>
          </cell>
          <cell r="C685">
            <v>6958992.0800000001</v>
          </cell>
          <cell r="D685">
            <v>21243126.68</v>
          </cell>
          <cell r="E685">
            <v>-17758750.010000002</v>
          </cell>
          <cell r="F685">
            <v>10443368.75</v>
          </cell>
          <cell r="G685">
            <v>9</v>
          </cell>
        </row>
        <row r="686">
          <cell r="A686" t="str">
            <v>6106-1-01-001</v>
          </cell>
          <cell r="B686" t="str">
            <v>COSTO DEL SWAP</v>
          </cell>
          <cell r="C686">
            <v>6958992.0800000001</v>
          </cell>
          <cell r="D686">
            <v>21243126.68</v>
          </cell>
          <cell r="E686">
            <v>-17758750.010000002</v>
          </cell>
          <cell r="F686">
            <v>10443368.75</v>
          </cell>
          <cell r="G686">
            <v>13</v>
          </cell>
        </row>
        <row r="687">
          <cell r="A687" t="str">
            <v>6106-1-02</v>
          </cell>
          <cell r="B687" t="str">
            <v>DE LARGO PLAZO</v>
          </cell>
          <cell r="C687">
            <v>28267546.16</v>
          </cell>
          <cell r="D687">
            <v>39630500</v>
          </cell>
          <cell r="E687">
            <v>-48862737.780000001</v>
          </cell>
          <cell r="F687">
            <v>19035308.379999999</v>
          </cell>
          <cell r="G687">
            <v>9</v>
          </cell>
        </row>
        <row r="688">
          <cell r="A688" t="str">
            <v>6106-1-02-001</v>
          </cell>
          <cell r="B688" t="str">
            <v>COSTO DEL SWAP</v>
          </cell>
          <cell r="C688">
            <v>28267546.16</v>
          </cell>
          <cell r="D688">
            <v>39630500</v>
          </cell>
          <cell r="E688">
            <v>-48862737.780000001</v>
          </cell>
          <cell r="F688">
            <v>19035308.379999999</v>
          </cell>
          <cell r="G688">
            <v>13</v>
          </cell>
        </row>
        <row r="689">
          <cell r="G689">
            <v>0</v>
          </cell>
        </row>
        <row r="690">
          <cell r="A690" t="str">
            <v>6291</v>
          </cell>
          <cell r="B690" t="str">
            <v>ESTIMACION PREVENTIVA PARA RIESGOS CREDITICIOS</v>
          </cell>
          <cell r="C690">
            <v>1372442692.27</v>
          </cell>
          <cell r="D690">
            <v>342864356.76999998</v>
          </cell>
          <cell r="E690">
            <v>-177475010.75</v>
          </cell>
          <cell r="F690">
            <v>1537832038.29</v>
          </cell>
          <cell r="G690">
            <v>4</v>
          </cell>
        </row>
        <row r="691">
          <cell r="A691" t="str">
            <v>6291-1</v>
          </cell>
          <cell r="B691" t="str">
            <v>CREDITOS AL CONSUMO</v>
          </cell>
          <cell r="C691">
            <v>1372442692.27</v>
          </cell>
          <cell r="D691">
            <v>342864356.76999998</v>
          </cell>
          <cell r="E691">
            <v>-177475010.75</v>
          </cell>
          <cell r="F691">
            <v>1537832038.29</v>
          </cell>
          <cell r="G691">
            <v>6</v>
          </cell>
        </row>
        <row r="692">
          <cell r="A692" t="str">
            <v>6291-1-01</v>
          </cell>
          <cell r="B692" t="str">
            <v>POR PRESTAMOS DIRECTOS</v>
          </cell>
          <cell r="C692">
            <v>1372442692.27</v>
          </cell>
          <cell r="D692">
            <v>342864356.76999998</v>
          </cell>
          <cell r="E692">
            <v>-177475010.75</v>
          </cell>
          <cell r="F692">
            <v>1537832038.29</v>
          </cell>
          <cell r="G692">
            <v>9</v>
          </cell>
        </row>
        <row r="693">
          <cell r="A693" t="str">
            <v>6291-1-01-001</v>
          </cell>
          <cell r="B693" t="str">
            <v>CARTERA DE CRÉDITO</v>
          </cell>
          <cell r="C693">
            <v>1372347800.4300001</v>
          </cell>
          <cell r="D693">
            <v>342864356.76999998</v>
          </cell>
          <cell r="E693">
            <v>-177475010.75</v>
          </cell>
          <cell r="F693">
            <v>1537737146.45</v>
          </cell>
          <cell r="G693">
            <v>13</v>
          </cell>
        </row>
        <row r="694">
          <cell r="A694" t="str">
            <v>6291-1-01-002</v>
          </cell>
          <cell r="B694" t="str">
            <v>OTROS DEUDORES</v>
          </cell>
          <cell r="C694">
            <v>94891.839999999997</v>
          </cell>
          <cell r="D694">
            <v>0</v>
          </cell>
          <cell r="E694">
            <v>0</v>
          </cell>
          <cell r="F694">
            <v>94891.839999999997</v>
          </cell>
          <cell r="G694">
            <v>13</v>
          </cell>
        </row>
        <row r="695">
          <cell r="G695">
            <v>0</v>
          </cell>
        </row>
        <row r="696">
          <cell r="A696" t="str">
            <v>6390</v>
          </cell>
          <cell r="B696" t="str">
            <v>OTRAS COMISIONES Y TARIFAS PAGADAS</v>
          </cell>
          <cell r="C696">
            <v>9280687.4299999997</v>
          </cell>
          <cell r="D696">
            <v>1002036.64</v>
          </cell>
          <cell r="E696">
            <v>-1297.52</v>
          </cell>
          <cell r="F696">
            <v>10281426.550000001</v>
          </cell>
          <cell r="G696">
            <v>4</v>
          </cell>
        </row>
        <row r="697">
          <cell r="A697" t="str">
            <v>6390-2</v>
          </cell>
          <cell r="B697" t="str">
            <v>CARGOS POR COMISIONES</v>
          </cell>
          <cell r="C697">
            <v>9280687.4299999997</v>
          </cell>
          <cell r="D697">
            <v>1002036.64</v>
          </cell>
          <cell r="E697">
            <v>-1297.52</v>
          </cell>
          <cell r="F697">
            <v>10281426.550000001</v>
          </cell>
          <cell r="G697">
            <v>6</v>
          </cell>
        </row>
        <row r="698">
          <cell r="A698" t="str">
            <v>6390-2-01</v>
          </cell>
          <cell r="B698" t="str">
            <v>DE PRESTAMOS BANCARIOS</v>
          </cell>
          <cell r="C698">
            <v>9280687.4299999997</v>
          </cell>
          <cell r="D698">
            <v>1002036.64</v>
          </cell>
          <cell r="E698">
            <v>-1297.52</v>
          </cell>
          <cell r="F698">
            <v>10281426.550000001</v>
          </cell>
          <cell r="G698">
            <v>9</v>
          </cell>
        </row>
        <row r="699">
          <cell r="A699" t="str">
            <v>6390-2-01-001</v>
          </cell>
          <cell r="B699" t="str">
            <v>COMISIONES Y SITUACIONES BANCARIAS</v>
          </cell>
          <cell r="C699">
            <v>708609.09</v>
          </cell>
          <cell r="D699">
            <v>58573.36</v>
          </cell>
          <cell r="E699">
            <v>-594.32000000000005</v>
          </cell>
          <cell r="F699">
            <v>766588.13</v>
          </cell>
          <cell r="G699">
            <v>13</v>
          </cell>
        </row>
        <row r="700">
          <cell r="A700" t="str">
            <v>6390-2-01-002</v>
          </cell>
          <cell r="B700" t="str">
            <v>COMIS BANC AUTOMÁTICO</v>
          </cell>
          <cell r="C700">
            <v>8572078.3399999999</v>
          </cell>
          <cell r="D700">
            <v>943463.28</v>
          </cell>
          <cell r="E700">
            <v>-703.2</v>
          </cell>
          <cell r="F700">
            <v>9514838.4199999999</v>
          </cell>
          <cell r="G700">
            <v>13</v>
          </cell>
        </row>
        <row r="701">
          <cell r="G701">
            <v>0</v>
          </cell>
        </row>
        <row r="702">
          <cell r="A702" t="str">
            <v>6401</v>
          </cell>
          <cell r="B702" t="str">
            <v>REMUNERACIONES Y PRESTACIONES AL PERSONAL Y CONSEJO</v>
          </cell>
          <cell r="C702">
            <v>583082201.28999996</v>
          </cell>
          <cell r="D702">
            <v>75984829.049999997</v>
          </cell>
          <cell r="E702">
            <v>-13825012.26</v>
          </cell>
          <cell r="F702">
            <v>645242018.08000004</v>
          </cell>
          <cell r="G702">
            <v>4</v>
          </cell>
        </row>
        <row r="703">
          <cell r="A703" t="str">
            <v>6401-1</v>
          </cell>
          <cell r="B703" t="str">
            <v>FUNCIONARIOS Y EMPLEADOS</v>
          </cell>
          <cell r="C703">
            <v>583082201.28999996</v>
          </cell>
          <cell r="D703">
            <v>75984829.049999997</v>
          </cell>
          <cell r="E703">
            <v>-13825012.26</v>
          </cell>
          <cell r="F703">
            <v>645242018.08000004</v>
          </cell>
          <cell r="G703">
            <v>6</v>
          </cell>
        </row>
        <row r="704">
          <cell r="A704" t="str">
            <v>6401-1-01</v>
          </cell>
          <cell r="B704" t="str">
            <v>REMUNERACIONES AL CONSEJO DIRECTIVO</v>
          </cell>
          <cell r="C704">
            <v>4370000</v>
          </cell>
          <cell r="D704">
            <v>668103.44999999995</v>
          </cell>
          <cell r="E704">
            <v>0</v>
          </cell>
          <cell r="F704">
            <v>5038103.45</v>
          </cell>
          <cell r="G704">
            <v>9</v>
          </cell>
        </row>
        <row r="705">
          <cell r="A705" t="str">
            <v>6401-1-01-001</v>
          </cell>
          <cell r="B705" t="str">
            <v>POR JUNTAS</v>
          </cell>
          <cell r="C705">
            <v>4370000</v>
          </cell>
          <cell r="D705">
            <v>668103.44999999995</v>
          </cell>
          <cell r="E705">
            <v>0</v>
          </cell>
          <cell r="F705">
            <v>5038103.45</v>
          </cell>
          <cell r="G705">
            <v>13</v>
          </cell>
        </row>
        <row r="706">
          <cell r="A706" t="str">
            <v>6401-1-02</v>
          </cell>
          <cell r="B706" t="str">
            <v>SUELDOS A FUNCIONARIOS</v>
          </cell>
          <cell r="C706">
            <v>102841119.22</v>
          </cell>
          <cell r="D706">
            <v>17564760.829999998</v>
          </cell>
          <cell r="E706">
            <v>-5050642.0199999996</v>
          </cell>
          <cell r="F706">
            <v>115355238.03</v>
          </cell>
          <cell r="G706">
            <v>9</v>
          </cell>
        </row>
        <row r="707">
          <cell r="A707" t="str">
            <v>6401-1-02-001</v>
          </cell>
          <cell r="B707" t="str">
            <v>MANDOS MEDIOS Y SUPERIORES</v>
          </cell>
          <cell r="C707">
            <v>23870173.370000001</v>
          </cell>
          <cell r="D707">
            <v>3719526.24</v>
          </cell>
          <cell r="E707">
            <v>-1031806.94</v>
          </cell>
          <cell r="F707">
            <v>26557892.670000002</v>
          </cell>
          <cell r="G707">
            <v>13</v>
          </cell>
        </row>
        <row r="708">
          <cell r="A708" t="str">
            <v>6401-1-02-002</v>
          </cell>
          <cell r="B708" t="str">
            <v>COMPENSACION GARANTIZADA</v>
          </cell>
          <cell r="C708">
            <v>78588612.510000005</v>
          </cell>
          <cell r="D708">
            <v>13723614.59</v>
          </cell>
          <cell r="E708">
            <v>-4018835.08</v>
          </cell>
          <cell r="F708">
            <v>88293392.019999996</v>
          </cell>
          <cell r="G708">
            <v>13</v>
          </cell>
        </row>
        <row r="709">
          <cell r="A709" t="str">
            <v>6401-1-02-003</v>
          </cell>
          <cell r="B709" t="str">
            <v>HONORARIOS ASIMILADOS A SUELDOS</v>
          </cell>
          <cell r="C709">
            <v>382333.34</v>
          </cell>
          <cell r="D709">
            <v>121620</v>
          </cell>
          <cell r="E709">
            <v>0</v>
          </cell>
          <cell r="F709">
            <v>503953.34</v>
          </cell>
          <cell r="G709">
            <v>13</v>
          </cell>
        </row>
        <row r="710">
          <cell r="A710" t="str">
            <v>6401-1-03</v>
          </cell>
          <cell r="B710" t="str">
            <v>SUELDOS PERSONAL OPERATIVO</v>
          </cell>
          <cell r="C710">
            <v>98972244.5</v>
          </cell>
          <cell r="D710">
            <v>12961747.24</v>
          </cell>
          <cell r="E710">
            <v>-1870842.78</v>
          </cell>
          <cell r="F710">
            <v>110063148.95999999</v>
          </cell>
          <cell r="G710">
            <v>9</v>
          </cell>
        </row>
        <row r="711">
          <cell r="A711" t="str">
            <v>6401-1-03-001</v>
          </cell>
          <cell r="B711" t="str">
            <v>DE BASE</v>
          </cell>
          <cell r="C711">
            <v>95102318.120000005</v>
          </cell>
          <cell r="D711">
            <v>12543861.460000001</v>
          </cell>
          <cell r="E711">
            <v>-1831246.02</v>
          </cell>
          <cell r="F711">
            <v>105814933.56</v>
          </cell>
          <cell r="G711">
            <v>13</v>
          </cell>
        </row>
        <row r="712">
          <cell r="A712" t="str">
            <v>6401-1-03-002</v>
          </cell>
          <cell r="B712" t="str">
            <v>EVENTUALES</v>
          </cell>
          <cell r="C712">
            <v>3014717.95</v>
          </cell>
          <cell r="D712">
            <v>287569.26</v>
          </cell>
          <cell r="E712">
            <v>-34870.36</v>
          </cell>
          <cell r="F712">
            <v>3267416.85</v>
          </cell>
          <cell r="G712">
            <v>13</v>
          </cell>
        </row>
        <row r="713">
          <cell r="A713" t="str">
            <v>6401-1-03-003</v>
          </cell>
          <cell r="B713" t="str">
            <v>VACACIONES EVENTUALES POR LIQUIDACION</v>
          </cell>
          <cell r="C713">
            <v>124.75</v>
          </cell>
          <cell r="D713">
            <v>0</v>
          </cell>
          <cell r="E713">
            <v>0</v>
          </cell>
          <cell r="F713">
            <v>124.75</v>
          </cell>
          <cell r="G713">
            <v>13</v>
          </cell>
        </row>
        <row r="714">
          <cell r="A714" t="str">
            <v>6401-1-03-004</v>
          </cell>
          <cell r="B714" t="str">
            <v>POR COBERTURA DE PUESTO</v>
          </cell>
          <cell r="C714">
            <v>47789.99</v>
          </cell>
          <cell r="D714">
            <v>0</v>
          </cell>
          <cell r="E714">
            <v>0</v>
          </cell>
          <cell r="F714">
            <v>47789.99</v>
          </cell>
          <cell r="G714">
            <v>13</v>
          </cell>
        </row>
        <row r="715">
          <cell r="A715" t="str">
            <v>6401-1-03-005</v>
          </cell>
          <cell r="B715" t="str">
            <v>VACACIONES BASE</v>
          </cell>
          <cell r="C715">
            <v>466293.69</v>
          </cell>
          <cell r="D715">
            <v>109316.52</v>
          </cell>
          <cell r="E715">
            <v>-4726.3999999999996</v>
          </cell>
          <cell r="F715">
            <v>570883.81000000006</v>
          </cell>
          <cell r="G715">
            <v>13</v>
          </cell>
        </row>
        <row r="716">
          <cell r="A716" t="str">
            <v>6401-1-03-007</v>
          </cell>
          <cell r="B716" t="str">
            <v>PERSONAL DE SERVICIO SOCIAL</v>
          </cell>
          <cell r="C716">
            <v>341000</v>
          </cell>
          <cell r="D716">
            <v>21000</v>
          </cell>
          <cell r="E716">
            <v>0</v>
          </cell>
          <cell r="F716">
            <v>362000</v>
          </cell>
          <cell r="G716">
            <v>13</v>
          </cell>
        </row>
        <row r="717">
          <cell r="A717" t="str">
            <v>6401-1-04</v>
          </cell>
          <cell r="B717" t="str">
            <v>GRATIFICACION</v>
          </cell>
          <cell r="C717">
            <v>60849926.259999998</v>
          </cell>
          <cell r="D717">
            <v>9277825.0399999991</v>
          </cell>
          <cell r="E717">
            <v>-1553960.28</v>
          </cell>
          <cell r="F717">
            <v>68573791.019999996</v>
          </cell>
          <cell r="G717">
            <v>9</v>
          </cell>
        </row>
        <row r="718">
          <cell r="A718" t="str">
            <v>6401-1-04-001</v>
          </cell>
          <cell r="B718" t="str">
            <v>AGUINALDO Y ANTICIPO AGUINALDO BASE</v>
          </cell>
          <cell r="C718">
            <v>40976683.68</v>
          </cell>
          <cell r="D718">
            <v>5937468.21</v>
          </cell>
          <cell r="E718">
            <v>-488341.27</v>
          </cell>
          <cell r="F718">
            <v>46425810.619999997</v>
          </cell>
          <cell r="G718">
            <v>13</v>
          </cell>
        </row>
        <row r="719">
          <cell r="A719" t="str">
            <v>6401-1-04-002</v>
          </cell>
          <cell r="B719" t="str">
            <v>AGUINALDO POR LIQUIDACION</v>
          </cell>
          <cell r="C719">
            <v>192480.42</v>
          </cell>
          <cell r="D719">
            <v>171113.17</v>
          </cell>
          <cell r="E719">
            <v>-151592.15</v>
          </cell>
          <cell r="F719">
            <v>212001.44</v>
          </cell>
          <cell r="G719">
            <v>13</v>
          </cell>
        </row>
        <row r="720">
          <cell r="A720" t="str">
            <v>6401-1-04-003</v>
          </cell>
          <cell r="B720" t="str">
            <v>PRESTACION ECONOMICA MAYO</v>
          </cell>
          <cell r="C720">
            <v>2194136.3199999998</v>
          </cell>
          <cell r="D720">
            <v>320556.48</v>
          </cell>
          <cell r="E720">
            <v>-90253.25</v>
          </cell>
          <cell r="F720">
            <v>2424439.5499999998</v>
          </cell>
          <cell r="G720">
            <v>13</v>
          </cell>
        </row>
        <row r="721">
          <cell r="A721" t="str">
            <v>6401-1-04-004</v>
          </cell>
          <cell r="B721" t="str">
            <v>AGUINALDO MANDOS MEDIOS Y SUPERIORES</v>
          </cell>
          <cell r="C721">
            <v>17486625.84</v>
          </cell>
          <cell r="D721">
            <v>2848687.18</v>
          </cell>
          <cell r="E721">
            <v>-823773.61</v>
          </cell>
          <cell r="F721">
            <v>19511539.41</v>
          </cell>
          <cell r="G721">
            <v>13</v>
          </cell>
        </row>
        <row r="722">
          <cell r="A722" t="str">
            <v>6401-1-05</v>
          </cell>
          <cell r="B722" t="str">
            <v>TIEMPO EXTRAORDINARIO AL PERSONAL OPERATIVO</v>
          </cell>
          <cell r="C722">
            <v>6167325.0300000003</v>
          </cell>
          <cell r="D722">
            <v>802019.7</v>
          </cell>
          <cell r="E722">
            <v>-204253</v>
          </cell>
          <cell r="F722">
            <v>6765091.7300000004</v>
          </cell>
          <cell r="G722">
            <v>9</v>
          </cell>
        </row>
        <row r="723">
          <cell r="A723" t="str">
            <v>6401-1-05-001</v>
          </cell>
          <cell r="B723" t="str">
            <v>PERSONAL DE BASE</v>
          </cell>
          <cell r="C723">
            <v>6058967.3499999996</v>
          </cell>
          <cell r="D723">
            <v>786346.78</v>
          </cell>
          <cell r="E723">
            <v>-201058.97</v>
          </cell>
          <cell r="F723">
            <v>6644255.1600000001</v>
          </cell>
          <cell r="G723">
            <v>13</v>
          </cell>
        </row>
        <row r="724">
          <cell r="A724" t="str">
            <v>6401-1-05-002</v>
          </cell>
          <cell r="B724" t="str">
            <v>PERSONAL EVENTUAL</v>
          </cell>
          <cell r="C724">
            <v>108357.68</v>
          </cell>
          <cell r="D724">
            <v>15672.92</v>
          </cell>
          <cell r="E724">
            <v>-3194.03</v>
          </cell>
          <cell r="F724">
            <v>120836.57</v>
          </cell>
          <cell r="G724">
            <v>13</v>
          </cell>
        </row>
        <row r="725">
          <cell r="A725" t="str">
            <v>6401-1-06</v>
          </cell>
          <cell r="B725" t="str">
            <v>PRIMAS POR VACACIONES</v>
          </cell>
          <cell r="C725">
            <v>14135149.15</v>
          </cell>
          <cell r="D725">
            <v>1932165.35</v>
          </cell>
          <cell r="E725">
            <v>-344237.85</v>
          </cell>
          <cell r="F725">
            <v>15723076.65</v>
          </cell>
          <cell r="G725">
            <v>9</v>
          </cell>
        </row>
        <row r="726">
          <cell r="A726" t="str">
            <v>6401-1-06-001</v>
          </cell>
          <cell r="B726" t="str">
            <v>PERSONAL DE BASE</v>
          </cell>
          <cell r="C726">
            <v>13049005.75</v>
          </cell>
          <cell r="D726">
            <v>1771913.7</v>
          </cell>
          <cell r="E726">
            <v>-297406.89</v>
          </cell>
          <cell r="F726">
            <v>14523512.560000001</v>
          </cell>
          <cell r="G726">
            <v>13</v>
          </cell>
        </row>
        <row r="727">
          <cell r="A727" t="str">
            <v>6401-1-06-002</v>
          </cell>
          <cell r="B727" t="str">
            <v>PERSONAL EVENTUAL</v>
          </cell>
          <cell r="C727">
            <v>270.22000000000003</v>
          </cell>
          <cell r="D727">
            <v>0</v>
          </cell>
          <cell r="E727">
            <v>0</v>
          </cell>
          <cell r="F727">
            <v>270.22000000000003</v>
          </cell>
          <cell r="G727">
            <v>13</v>
          </cell>
        </row>
        <row r="728">
          <cell r="A728" t="str">
            <v>6401-1-06-003</v>
          </cell>
          <cell r="B728" t="str">
            <v>FUNCIONARIOS DE CONFIANZA</v>
          </cell>
          <cell r="C728">
            <v>1085873.18</v>
          </cell>
          <cell r="D728">
            <v>160251.65</v>
          </cell>
          <cell r="E728">
            <v>-46830.96</v>
          </cell>
          <cell r="F728">
            <v>1199293.8700000001</v>
          </cell>
          <cell r="G728">
            <v>13</v>
          </cell>
        </row>
        <row r="729">
          <cell r="A729" t="str">
            <v>6401-1-07</v>
          </cell>
          <cell r="B729" t="str">
            <v>INDEMNIZACION POR DESPIDO</v>
          </cell>
          <cell r="C729">
            <v>10305868.289999999</v>
          </cell>
          <cell r="D729">
            <v>413122.02</v>
          </cell>
          <cell r="E729">
            <v>-273371.09999999998</v>
          </cell>
          <cell r="F729">
            <v>10445619.210000001</v>
          </cell>
          <cell r="G729">
            <v>9</v>
          </cell>
        </row>
        <row r="730">
          <cell r="A730" t="str">
            <v>6401-1-07-001</v>
          </cell>
          <cell r="B730" t="str">
            <v>AL PERSONAL</v>
          </cell>
          <cell r="C730">
            <v>5645886.9800000004</v>
          </cell>
          <cell r="D730">
            <v>413122.02</v>
          </cell>
          <cell r="E730">
            <v>-209856.13</v>
          </cell>
          <cell r="F730">
            <v>5849152.8700000001</v>
          </cell>
          <cell r="G730">
            <v>13</v>
          </cell>
        </row>
        <row r="731">
          <cell r="A731" t="str">
            <v>6401-1-07-002</v>
          </cell>
          <cell r="B731" t="str">
            <v>LITIGIOS Y LAUDOS EXEMPLEADOS</v>
          </cell>
          <cell r="C731">
            <v>4413490.1399999997</v>
          </cell>
          <cell r="D731">
            <v>0</v>
          </cell>
          <cell r="E731">
            <v>0</v>
          </cell>
          <cell r="F731">
            <v>4413490.1399999997</v>
          </cell>
          <cell r="G731">
            <v>13</v>
          </cell>
        </row>
        <row r="732">
          <cell r="A732" t="str">
            <v>6401-1-07-003</v>
          </cell>
          <cell r="B732" t="str">
            <v>ESTIMACIÓN POR LITIGIOS LABORALES</v>
          </cell>
          <cell r="C732">
            <v>246491.17</v>
          </cell>
          <cell r="D732">
            <v>0</v>
          </cell>
          <cell r="E732">
            <v>-63514.97</v>
          </cell>
          <cell r="F732">
            <v>182976.2</v>
          </cell>
          <cell r="G732">
            <v>13</v>
          </cell>
        </row>
        <row r="733">
          <cell r="A733" t="str">
            <v>6401-1-08</v>
          </cell>
          <cell r="B733" t="str">
            <v>OTRAS PRESTACIONES</v>
          </cell>
          <cell r="C733">
            <v>186694410.88999999</v>
          </cell>
          <cell r="D733">
            <v>21021288.699999999</v>
          </cell>
          <cell r="E733">
            <v>-2546990.91</v>
          </cell>
          <cell r="F733">
            <v>205168708.68000001</v>
          </cell>
          <cell r="G733">
            <v>9</v>
          </cell>
        </row>
        <row r="734">
          <cell r="A734" t="str">
            <v>6401-1-08-001</v>
          </cell>
          <cell r="B734" t="str">
            <v>COMPENSACION POR ALUMBRAMIENTO</v>
          </cell>
          <cell r="C734">
            <v>594593.72</v>
          </cell>
          <cell r="D734">
            <v>21320.400000000001</v>
          </cell>
          <cell r="E734">
            <v>0</v>
          </cell>
          <cell r="F734">
            <v>615914.12</v>
          </cell>
          <cell r="G734">
            <v>13</v>
          </cell>
        </row>
        <row r="735">
          <cell r="A735" t="str">
            <v>6401-1-08-002</v>
          </cell>
          <cell r="B735" t="str">
            <v>DESPENSA</v>
          </cell>
          <cell r="C735">
            <v>49247544.350000001</v>
          </cell>
          <cell r="D735">
            <v>6591909.1600000001</v>
          </cell>
          <cell r="E735">
            <v>-892305.33</v>
          </cell>
          <cell r="F735">
            <v>54947148.18</v>
          </cell>
          <cell r="G735">
            <v>13</v>
          </cell>
        </row>
        <row r="736">
          <cell r="A736" t="str">
            <v>6401-1-08-003</v>
          </cell>
          <cell r="B736" t="str">
            <v>EVENTOS MOTIVACIONALES</v>
          </cell>
          <cell r="C736">
            <v>871947.11</v>
          </cell>
          <cell r="D736">
            <v>0</v>
          </cell>
          <cell r="E736">
            <v>0</v>
          </cell>
          <cell r="F736">
            <v>871947.11</v>
          </cell>
          <cell r="G736">
            <v>13</v>
          </cell>
        </row>
        <row r="737">
          <cell r="A737" t="str">
            <v>6401-1-08-004</v>
          </cell>
          <cell r="B737" t="str">
            <v>AYUDA DE FONDO DE AHORRO</v>
          </cell>
          <cell r="C737">
            <v>13492868.77</v>
          </cell>
          <cell r="D737">
            <v>1752180.05</v>
          </cell>
          <cell r="E737">
            <v>-234967.45</v>
          </cell>
          <cell r="F737">
            <v>15010081.369999999</v>
          </cell>
          <cell r="G737">
            <v>13</v>
          </cell>
        </row>
        <row r="738">
          <cell r="A738" t="str">
            <v>6401-1-08-005</v>
          </cell>
          <cell r="B738" t="str">
            <v>AYUDA ALTO COSTO DE VIDA</v>
          </cell>
          <cell r="C738">
            <v>6963126.0099999998</v>
          </cell>
          <cell r="D738">
            <v>877373.19</v>
          </cell>
          <cell r="E738">
            <v>-107840.73</v>
          </cell>
          <cell r="F738">
            <v>7732658.4699999997</v>
          </cell>
          <cell r="G738">
            <v>13</v>
          </cell>
        </row>
        <row r="739">
          <cell r="A739" t="str">
            <v>6401-1-08-006</v>
          </cell>
          <cell r="B739" t="str">
            <v>CAMBIO DE RESIDENCIA</v>
          </cell>
          <cell r="C739">
            <v>183423.84</v>
          </cell>
          <cell r="D739">
            <v>165705.41</v>
          </cell>
          <cell r="E739">
            <v>0</v>
          </cell>
          <cell r="F739">
            <v>349129.25</v>
          </cell>
          <cell r="G739">
            <v>13</v>
          </cell>
        </row>
        <row r="740">
          <cell r="A740" t="str">
            <v>6401-1-08-007</v>
          </cell>
          <cell r="B740" t="str">
            <v>GASTOS SINDICALES</v>
          </cell>
          <cell r="C740">
            <v>37940925.090000004</v>
          </cell>
          <cell r="D740">
            <v>1057294.55</v>
          </cell>
          <cell r="E740">
            <v>0</v>
          </cell>
          <cell r="F740">
            <v>38998219.640000001</v>
          </cell>
          <cell r="G740">
            <v>13</v>
          </cell>
        </row>
        <row r="741">
          <cell r="A741" t="str">
            <v>6401-1-08-008</v>
          </cell>
          <cell r="B741" t="str">
            <v>AYUDA TRANSPORTE A PROMOTORES</v>
          </cell>
          <cell r="C741">
            <v>1297883.31</v>
          </cell>
          <cell r="D741">
            <v>213103.8</v>
          </cell>
          <cell r="E741">
            <v>-1862.07</v>
          </cell>
          <cell r="F741">
            <v>1509125.04</v>
          </cell>
          <cell r="G741">
            <v>13</v>
          </cell>
        </row>
        <row r="742">
          <cell r="A742" t="str">
            <v>6401-1-08-009</v>
          </cell>
          <cell r="B742" t="str">
            <v>BONOS DE PRODUCTIVIDAD</v>
          </cell>
          <cell r="C742">
            <v>15572106.609999999</v>
          </cell>
          <cell r="D742">
            <v>1982679.17</v>
          </cell>
          <cell r="E742">
            <v>-235942.94</v>
          </cell>
          <cell r="F742">
            <v>17318842.84</v>
          </cell>
          <cell r="G742">
            <v>13</v>
          </cell>
        </row>
        <row r="743">
          <cell r="A743" t="str">
            <v>6401-1-08-010</v>
          </cell>
          <cell r="B743" t="str">
            <v>GASTOS ODONTOLOGICOS</v>
          </cell>
          <cell r="C743">
            <v>1288868.28</v>
          </cell>
          <cell r="D743">
            <v>136010.18</v>
          </cell>
          <cell r="E743">
            <v>0</v>
          </cell>
          <cell r="F743">
            <v>1424878.46</v>
          </cell>
          <cell r="G743">
            <v>13</v>
          </cell>
        </row>
        <row r="744">
          <cell r="A744" t="str">
            <v>6401-1-08-011</v>
          </cell>
          <cell r="B744" t="str">
            <v>AYUDA PARA UTILES ESCOLARES</v>
          </cell>
          <cell r="C744">
            <v>5845815.21</v>
          </cell>
          <cell r="D744">
            <v>474091.51</v>
          </cell>
          <cell r="E744">
            <v>-74324.31</v>
          </cell>
          <cell r="F744">
            <v>6245582.4100000001</v>
          </cell>
          <cell r="G744">
            <v>13</v>
          </cell>
        </row>
        <row r="745">
          <cell r="A745" t="str">
            <v>6401-1-08-012</v>
          </cell>
          <cell r="B745" t="str">
            <v>ESTIMULO POR PRODUCTIVIDAD</v>
          </cell>
          <cell r="C745">
            <v>23092837.82</v>
          </cell>
          <cell r="D745">
            <v>3331117</v>
          </cell>
          <cell r="E745">
            <v>-6200</v>
          </cell>
          <cell r="F745">
            <v>26417754.82</v>
          </cell>
          <cell r="G745">
            <v>13</v>
          </cell>
        </row>
        <row r="746">
          <cell r="A746" t="str">
            <v>6401-1-08-013</v>
          </cell>
          <cell r="B746" t="str">
            <v>AYUDA PARA ALIMENTOS</v>
          </cell>
          <cell r="C746">
            <v>5097700.21</v>
          </cell>
          <cell r="D746">
            <v>675893.17</v>
          </cell>
          <cell r="E746">
            <v>-104428.05</v>
          </cell>
          <cell r="F746">
            <v>5669165.3300000001</v>
          </cell>
          <cell r="G746">
            <v>13</v>
          </cell>
        </row>
        <row r="747">
          <cell r="A747" t="str">
            <v>6401-1-08-015</v>
          </cell>
          <cell r="B747" t="str">
            <v>SEGURO DE RETIRO APORTACION EMPRESA</v>
          </cell>
          <cell r="C747">
            <v>11607519.43</v>
          </cell>
          <cell r="D747">
            <v>2107460.69</v>
          </cell>
          <cell r="E747">
            <v>-684888.45</v>
          </cell>
          <cell r="F747">
            <v>13030091.67</v>
          </cell>
          <cell r="G747">
            <v>13</v>
          </cell>
        </row>
        <row r="748">
          <cell r="A748" t="str">
            <v>6401-1-08-016</v>
          </cell>
          <cell r="B748" t="str">
            <v>COMPENSACIÓN CATORCENAL</v>
          </cell>
          <cell r="C748">
            <v>13163365.93</v>
          </cell>
          <cell r="D748">
            <v>1551380.9</v>
          </cell>
          <cell r="E748">
            <v>-204231.58</v>
          </cell>
          <cell r="F748">
            <v>14510515.25</v>
          </cell>
          <cell r="G748">
            <v>13</v>
          </cell>
        </row>
        <row r="749">
          <cell r="A749" t="str">
            <v>6401-1-08-017</v>
          </cell>
          <cell r="B749" t="str">
            <v>BECAS PARA HIJOS DE TRABAJADORES</v>
          </cell>
          <cell r="C749">
            <v>433885.2</v>
          </cell>
          <cell r="D749">
            <v>83769.52</v>
          </cell>
          <cell r="E749">
            <v>0</v>
          </cell>
          <cell r="F749">
            <v>517654.72</v>
          </cell>
          <cell r="G749">
            <v>13</v>
          </cell>
        </row>
        <row r="750">
          <cell r="A750" t="str">
            <v>6401-1-09</v>
          </cell>
          <cell r="B750" t="str">
            <v>PREMIOS</v>
          </cell>
          <cell r="C750">
            <v>8896839.1799999997</v>
          </cell>
          <cell r="D750">
            <v>1137429.06</v>
          </cell>
          <cell r="E750">
            <v>-136144.82</v>
          </cell>
          <cell r="F750">
            <v>9898123.4199999999</v>
          </cell>
          <cell r="G750">
            <v>9</v>
          </cell>
        </row>
        <row r="751">
          <cell r="A751" t="str">
            <v>6401-1-09-001</v>
          </cell>
          <cell r="B751" t="str">
            <v>POR PUNTUALIDAD</v>
          </cell>
          <cell r="C751">
            <v>1350.54</v>
          </cell>
          <cell r="D751">
            <v>0</v>
          </cell>
          <cell r="E751">
            <v>0</v>
          </cell>
          <cell r="F751">
            <v>1350.54</v>
          </cell>
          <cell r="G751">
            <v>13</v>
          </cell>
        </row>
        <row r="752">
          <cell r="A752" t="str">
            <v>6401-1-09-002</v>
          </cell>
          <cell r="B752" t="str">
            <v>GRATIFICACION POR ANTIGUEDAD</v>
          </cell>
          <cell r="C752">
            <v>8895488.6400000006</v>
          </cell>
          <cell r="D752">
            <v>1137429.06</v>
          </cell>
          <cell r="E752">
            <v>-136144.82</v>
          </cell>
          <cell r="F752">
            <v>9896772.8800000008</v>
          </cell>
          <cell r="G752">
            <v>13</v>
          </cell>
        </row>
        <row r="753">
          <cell r="A753" t="str">
            <v>6401-1-10</v>
          </cell>
          <cell r="B753" t="str">
            <v>DESARROLLO CULTURAL PROFESIONAL Y DEPORTIVO</v>
          </cell>
          <cell r="C753">
            <v>404354.08</v>
          </cell>
          <cell r="D753">
            <v>0</v>
          </cell>
          <cell r="E753">
            <v>0</v>
          </cell>
          <cell r="F753">
            <v>404354.08</v>
          </cell>
          <cell r="G753">
            <v>9</v>
          </cell>
        </row>
        <row r="754">
          <cell r="A754" t="str">
            <v>6401-1-10-001</v>
          </cell>
          <cell r="B754" t="str">
            <v>DEPORTES</v>
          </cell>
          <cell r="C754">
            <v>404354.08</v>
          </cell>
          <cell r="D754">
            <v>0</v>
          </cell>
          <cell r="E754">
            <v>0</v>
          </cell>
          <cell r="F754">
            <v>404354.08</v>
          </cell>
          <cell r="G754">
            <v>13</v>
          </cell>
        </row>
        <row r="755">
          <cell r="A755" t="str">
            <v>6401-1-11</v>
          </cell>
          <cell r="B755" t="str">
            <v>BIBLIOTECAS</v>
          </cell>
          <cell r="C755">
            <v>19150</v>
          </cell>
          <cell r="D755">
            <v>7366.5</v>
          </cell>
          <cell r="E755">
            <v>0</v>
          </cell>
          <cell r="F755">
            <v>26516.5</v>
          </cell>
          <cell r="G755">
            <v>9</v>
          </cell>
        </row>
        <row r="756">
          <cell r="A756" t="str">
            <v>6401-1-11-001</v>
          </cell>
          <cell r="B756" t="str">
            <v>LIBROS DE CONSULTA</v>
          </cell>
          <cell r="C756">
            <v>19150</v>
          </cell>
          <cell r="D756">
            <v>7366.5</v>
          </cell>
          <cell r="E756">
            <v>0</v>
          </cell>
          <cell r="F756">
            <v>26516.5</v>
          </cell>
          <cell r="G756">
            <v>13</v>
          </cell>
        </row>
        <row r="757">
          <cell r="A757" t="str">
            <v>6401-1-12</v>
          </cell>
          <cell r="B757" t="str">
            <v>CURSOS Y SEMINARIOS</v>
          </cell>
          <cell r="C757">
            <v>1017062.61</v>
          </cell>
          <cell r="D757">
            <v>68893.17</v>
          </cell>
          <cell r="E757">
            <v>-500</v>
          </cell>
          <cell r="F757">
            <v>1085455.78</v>
          </cell>
          <cell r="G757">
            <v>9</v>
          </cell>
        </row>
        <row r="758">
          <cell r="A758" t="str">
            <v>6401-1-12-001</v>
          </cell>
          <cell r="B758" t="str">
            <v>CAPACITACION AL PERSONAL</v>
          </cell>
          <cell r="C758">
            <v>1017062.61</v>
          </cell>
          <cell r="D758">
            <v>68893.17</v>
          </cell>
          <cell r="E758">
            <v>-500</v>
          </cell>
          <cell r="F758">
            <v>1085455.78</v>
          </cell>
          <cell r="G758">
            <v>13</v>
          </cell>
        </row>
        <row r="759">
          <cell r="A759" t="str">
            <v>6401-1-13</v>
          </cell>
          <cell r="B759" t="str">
            <v>MEDICINAS HOSPITALES Y CLINICAS</v>
          </cell>
          <cell r="C759">
            <v>91220.44</v>
          </cell>
          <cell r="D759">
            <v>3425.8</v>
          </cell>
          <cell r="E759">
            <v>0</v>
          </cell>
          <cell r="F759">
            <v>94646.24</v>
          </cell>
          <cell r="G759">
            <v>9</v>
          </cell>
        </row>
        <row r="760">
          <cell r="A760" t="str">
            <v>6401-1-13-002</v>
          </cell>
          <cell r="B760" t="str">
            <v>HOSPITALES Y CLINICAS</v>
          </cell>
          <cell r="C760">
            <v>91220.44</v>
          </cell>
          <cell r="D760">
            <v>3425.8</v>
          </cell>
          <cell r="E760">
            <v>0</v>
          </cell>
          <cell r="F760">
            <v>94646.24</v>
          </cell>
          <cell r="G760">
            <v>13</v>
          </cell>
        </row>
        <row r="761">
          <cell r="A761" t="str">
            <v>6401-1-14</v>
          </cell>
          <cell r="B761" t="str">
            <v>CUOTAS PAGADAS AL IMSS</v>
          </cell>
          <cell r="C761">
            <v>75287838.670000002</v>
          </cell>
          <cell r="D761">
            <v>9781728.0999999996</v>
          </cell>
          <cell r="E761">
            <v>-1841583.5</v>
          </cell>
          <cell r="F761">
            <v>83227983.269999996</v>
          </cell>
          <cell r="G761">
            <v>9</v>
          </cell>
        </row>
        <row r="762">
          <cell r="A762" t="str">
            <v>6401-1-14-001</v>
          </cell>
          <cell r="B762" t="str">
            <v>PATRONALES AL I.M.S.S.</v>
          </cell>
          <cell r="C762">
            <v>32361414.120000001</v>
          </cell>
          <cell r="D762">
            <v>4219163.24</v>
          </cell>
          <cell r="E762">
            <v>-797440.5</v>
          </cell>
          <cell r="F762">
            <v>35783136.859999999</v>
          </cell>
          <cell r="G762">
            <v>13</v>
          </cell>
        </row>
        <row r="763">
          <cell r="A763" t="str">
            <v>6401-1-14-002</v>
          </cell>
          <cell r="B763" t="str">
            <v>APORTACIONES AL S.A.R. - AFORE</v>
          </cell>
          <cell r="C763">
            <v>7316040.29</v>
          </cell>
          <cell r="D763">
            <v>952130.85</v>
          </cell>
          <cell r="E763">
            <v>-180400.58</v>
          </cell>
          <cell r="F763">
            <v>8087770.5599999996</v>
          </cell>
          <cell r="G763">
            <v>13</v>
          </cell>
        </row>
        <row r="764">
          <cell r="A764" t="str">
            <v>6401-1-14-003</v>
          </cell>
          <cell r="B764" t="str">
            <v>APORTACIONES AL INFONAVIT</v>
          </cell>
          <cell r="C764">
            <v>18225852.969999999</v>
          </cell>
          <cell r="D764">
            <v>2347263.48</v>
          </cell>
          <cell r="E764">
            <v>-445544.16</v>
          </cell>
          <cell r="F764">
            <v>20127572.289999999</v>
          </cell>
          <cell r="G764">
            <v>13</v>
          </cell>
        </row>
        <row r="765">
          <cell r="A765" t="str">
            <v>6401-1-14-004</v>
          </cell>
          <cell r="B765" t="str">
            <v>CESANTIA Y VEJEZ</v>
          </cell>
          <cell r="C765">
            <v>15424404.59</v>
          </cell>
          <cell r="D765">
            <v>2006909.3</v>
          </cell>
          <cell r="E765">
            <v>-380940.29</v>
          </cell>
          <cell r="F765">
            <v>17050373.600000001</v>
          </cell>
          <cell r="G765">
            <v>13</v>
          </cell>
        </row>
        <row r="766">
          <cell r="A766" t="str">
            <v>6401-1-14-005</v>
          </cell>
          <cell r="B766" t="str">
            <v>APORTACION VOLUNTARIA AFORE</v>
          </cell>
          <cell r="C766">
            <v>1960126.7</v>
          </cell>
          <cell r="D766">
            <v>256261.23</v>
          </cell>
          <cell r="E766">
            <v>-37257.97</v>
          </cell>
          <cell r="F766">
            <v>2179129.96</v>
          </cell>
          <cell r="G766">
            <v>13</v>
          </cell>
        </row>
        <row r="767">
          <cell r="A767" t="str">
            <v>6401-1-15</v>
          </cell>
          <cell r="B767" t="str">
            <v>SUBSIDIOS</v>
          </cell>
          <cell r="C767">
            <v>6044761.7199999997</v>
          </cell>
          <cell r="D767">
            <v>344954.09</v>
          </cell>
          <cell r="E767">
            <v>-2486</v>
          </cell>
          <cell r="F767">
            <v>6387229.8099999996</v>
          </cell>
          <cell r="G767">
            <v>9</v>
          </cell>
        </row>
        <row r="768">
          <cell r="A768" t="str">
            <v>6401-1-15-001</v>
          </cell>
          <cell r="B768" t="str">
            <v>PARA ARTÍCULO DE PRIMERA NECESIDAD</v>
          </cell>
          <cell r="C768">
            <v>1293352.19</v>
          </cell>
          <cell r="D768">
            <v>144995.19</v>
          </cell>
          <cell r="E768">
            <v>-2486</v>
          </cell>
          <cell r="F768">
            <v>1435861.38</v>
          </cell>
          <cell r="G768">
            <v>13</v>
          </cell>
        </row>
        <row r="769">
          <cell r="A769" t="str">
            <v>6401-1-15-002</v>
          </cell>
          <cell r="B769" t="str">
            <v>AYUDA DE GUARDERIAS</v>
          </cell>
          <cell r="C769">
            <v>246638</v>
          </cell>
          <cell r="D769">
            <v>28553</v>
          </cell>
          <cell r="E769">
            <v>0</v>
          </cell>
          <cell r="F769">
            <v>275191</v>
          </cell>
          <cell r="G769">
            <v>13</v>
          </cell>
        </row>
        <row r="770">
          <cell r="A770" t="str">
            <v>6401-1-15-003</v>
          </cell>
          <cell r="B770" t="str">
            <v>APOYO ISR PRESTACIONES</v>
          </cell>
          <cell r="C770">
            <v>4504771.53</v>
          </cell>
          <cell r="D770">
            <v>171405.9</v>
          </cell>
          <cell r="E770">
            <v>0</v>
          </cell>
          <cell r="F770">
            <v>4676177.43</v>
          </cell>
          <cell r="G770">
            <v>13</v>
          </cell>
        </row>
        <row r="771">
          <cell r="A771" t="str">
            <v>6401-1-16</v>
          </cell>
          <cell r="B771" t="str">
            <v>PAGOS POR DEFUNCION</v>
          </cell>
          <cell r="C771">
            <v>403873.99</v>
          </cell>
          <cell r="D771">
            <v>0</v>
          </cell>
          <cell r="E771">
            <v>0</v>
          </cell>
          <cell r="F771">
            <v>403873.99</v>
          </cell>
          <cell r="G771">
            <v>9</v>
          </cell>
        </row>
        <row r="772">
          <cell r="A772" t="str">
            <v>6401-1-16-001</v>
          </cell>
          <cell r="B772" t="str">
            <v>PAGO DE MARCHA</v>
          </cell>
          <cell r="C772">
            <v>403873.99</v>
          </cell>
          <cell r="D772">
            <v>0</v>
          </cell>
          <cell r="E772">
            <v>0</v>
          </cell>
          <cell r="F772">
            <v>403873.99</v>
          </cell>
          <cell r="G772">
            <v>13</v>
          </cell>
        </row>
        <row r="773">
          <cell r="A773" t="str">
            <v>6401-1-17</v>
          </cell>
          <cell r="B773" t="str">
            <v>UNIFORMES AL PERSONAL OPERATIVO</v>
          </cell>
          <cell r="C773">
            <v>6581057.2599999998</v>
          </cell>
          <cell r="D773">
            <v>0</v>
          </cell>
          <cell r="E773">
            <v>0</v>
          </cell>
          <cell r="F773">
            <v>6581057.2599999998</v>
          </cell>
          <cell r="G773">
            <v>9</v>
          </cell>
        </row>
        <row r="774">
          <cell r="A774" t="str">
            <v>6401-1-17-001</v>
          </cell>
          <cell r="B774" t="str">
            <v>PERSONAL DE SERVICIOS GRALES.</v>
          </cell>
          <cell r="C774">
            <v>6145270</v>
          </cell>
          <cell r="D774">
            <v>0</v>
          </cell>
          <cell r="E774">
            <v>0</v>
          </cell>
          <cell r="F774">
            <v>6145270</v>
          </cell>
          <cell r="G774">
            <v>13</v>
          </cell>
        </row>
        <row r="775">
          <cell r="A775" t="str">
            <v>6401-1-17-002</v>
          </cell>
          <cell r="B775" t="str">
            <v>UNIFORMES-PRENDAS DE PROTECCION</v>
          </cell>
          <cell r="C775">
            <v>128877</v>
          </cell>
          <cell r="D775">
            <v>0</v>
          </cell>
          <cell r="E775">
            <v>0</v>
          </cell>
          <cell r="F775">
            <v>128877</v>
          </cell>
          <cell r="G775">
            <v>13</v>
          </cell>
        </row>
        <row r="776">
          <cell r="A776" t="str">
            <v>6401-1-17-003</v>
          </cell>
          <cell r="B776" t="str">
            <v>ARTICULOS DEPORTIVOS</v>
          </cell>
          <cell r="C776">
            <v>306910.26</v>
          </cell>
          <cell r="D776">
            <v>0</v>
          </cell>
          <cell r="E776">
            <v>0</v>
          </cell>
          <cell r="F776">
            <v>306910.26</v>
          </cell>
          <cell r="G776">
            <v>13</v>
          </cell>
        </row>
        <row r="777">
          <cell r="G777">
            <v>0</v>
          </cell>
        </row>
        <row r="778">
          <cell r="A778" t="str">
            <v>6403</v>
          </cell>
          <cell r="B778" t="str">
            <v>RENTAS</v>
          </cell>
          <cell r="C778">
            <v>52002902.259999998</v>
          </cell>
          <cell r="D778">
            <v>8621314.4399999995</v>
          </cell>
          <cell r="E778">
            <v>-611912.18999999994</v>
          </cell>
          <cell r="F778">
            <v>60012304.509999998</v>
          </cell>
          <cell r="G778">
            <v>4</v>
          </cell>
        </row>
        <row r="779">
          <cell r="A779" t="str">
            <v>6403-1</v>
          </cell>
          <cell r="B779" t="str">
            <v>PERSONAS MORALES</v>
          </cell>
          <cell r="C779">
            <v>52002902.259999998</v>
          </cell>
          <cell r="D779">
            <v>8621314.4399999995</v>
          </cell>
          <cell r="E779">
            <v>-611912.18999999994</v>
          </cell>
          <cell r="F779">
            <v>60012304.509999998</v>
          </cell>
          <cell r="G779">
            <v>6</v>
          </cell>
        </row>
        <row r="780">
          <cell r="A780" t="str">
            <v>6403-1-01</v>
          </cell>
          <cell r="B780" t="str">
            <v>VARIOS</v>
          </cell>
          <cell r="C780">
            <v>52002902.259999998</v>
          </cell>
          <cell r="D780">
            <v>8621314.4399999995</v>
          </cell>
          <cell r="E780">
            <v>-611912.18999999994</v>
          </cell>
          <cell r="F780">
            <v>60012304.509999998</v>
          </cell>
          <cell r="G780">
            <v>9</v>
          </cell>
        </row>
        <row r="781">
          <cell r="A781" t="str">
            <v>6403-1-01-001</v>
          </cell>
          <cell r="B781" t="str">
            <v>LOCALES Y OFICINAS</v>
          </cell>
          <cell r="C781">
            <v>25992385.050000001</v>
          </cell>
          <cell r="D781">
            <v>3177687.69</v>
          </cell>
          <cell r="E781">
            <v>-27255.4</v>
          </cell>
          <cell r="F781">
            <v>29142817.34</v>
          </cell>
          <cell r="G781">
            <v>13</v>
          </cell>
        </row>
        <row r="782">
          <cell r="A782" t="str">
            <v>6403-1-01-002</v>
          </cell>
          <cell r="B782" t="str">
            <v>ESTACIONAMIENTO</v>
          </cell>
          <cell r="C782">
            <v>2723770.89</v>
          </cell>
          <cell r="D782">
            <v>410049.05</v>
          </cell>
          <cell r="E782">
            <v>-81851.520000000004</v>
          </cell>
          <cell r="F782">
            <v>3051968.42</v>
          </cell>
          <cell r="G782">
            <v>13</v>
          </cell>
        </row>
        <row r="783">
          <cell r="A783" t="str">
            <v>6403-1-01-004</v>
          </cell>
          <cell r="B783" t="str">
            <v>RENTA DE MOBILIARIO</v>
          </cell>
          <cell r="C783">
            <v>5386371.0499999998</v>
          </cell>
          <cell r="D783">
            <v>2979845.82</v>
          </cell>
          <cell r="E783">
            <v>-502805.27</v>
          </cell>
          <cell r="F783">
            <v>7863411.5999999996</v>
          </cell>
          <cell r="G783">
            <v>13</v>
          </cell>
        </row>
        <row r="784">
          <cell r="A784" t="str">
            <v>6403-1-01-005</v>
          </cell>
          <cell r="B784" t="str">
            <v>SERVICIO INTEGRAL DE IMPRESION</v>
          </cell>
          <cell r="C784">
            <v>6585788.3499999996</v>
          </cell>
          <cell r="D784">
            <v>800000</v>
          </cell>
          <cell r="E784">
            <v>0</v>
          </cell>
          <cell r="F784">
            <v>7385788.3499999996</v>
          </cell>
          <cell r="G784">
            <v>13</v>
          </cell>
        </row>
        <row r="785">
          <cell r="A785" t="str">
            <v>6403-1-01-006</v>
          </cell>
          <cell r="B785" t="str">
            <v>EQUIPO Y MAQUINARIA</v>
          </cell>
          <cell r="C785">
            <v>31000</v>
          </cell>
          <cell r="D785">
            <v>0</v>
          </cell>
          <cell r="E785">
            <v>0</v>
          </cell>
          <cell r="F785">
            <v>31000</v>
          </cell>
          <cell r="G785">
            <v>13</v>
          </cell>
        </row>
        <row r="786">
          <cell r="A786" t="str">
            <v>6403-1-01-008</v>
          </cell>
          <cell r="B786" t="str">
            <v>ARRENDAMIENTO DE VEHÍCULOS</v>
          </cell>
          <cell r="C786">
            <v>11283586.92</v>
          </cell>
          <cell r="D786">
            <v>1253731.8799999999</v>
          </cell>
          <cell r="E786">
            <v>0</v>
          </cell>
          <cell r="F786">
            <v>12537318.800000001</v>
          </cell>
          <cell r="G786">
            <v>13</v>
          </cell>
        </row>
        <row r="787">
          <cell r="G787">
            <v>0</v>
          </cell>
        </row>
        <row r="788">
          <cell r="A788" t="str">
            <v>6406</v>
          </cell>
          <cell r="B788" t="str">
            <v>IMPUESTOS Y DERECHOS DIVERSOS</v>
          </cell>
          <cell r="C788">
            <v>12181229.48</v>
          </cell>
          <cell r="D788">
            <v>1435956.3</v>
          </cell>
          <cell r="E788">
            <v>-386226.39</v>
          </cell>
          <cell r="F788">
            <v>13230959.390000001</v>
          </cell>
          <cell r="G788">
            <v>4</v>
          </cell>
        </row>
        <row r="789">
          <cell r="A789" t="str">
            <v>6406-1</v>
          </cell>
          <cell r="B789" t="str">
            <v>LOCALES</v>
          </cell>
          <cell r="C789">
            <v>9732629.1500000004</v>
          </cell>
          <cell r="D789">
            <v>1144212.54</v>
          </cell>
          <cell r="E789">
            <v>-238325.86</v>
          </cell>
          <cell r="F789">
            <v>10638515.83</v>
          </cell>
          <cell r="G789">
            <v>6</v>
          </cell>
        </row>
        <row r="790">
          <cell r="A790" t="str">
            <v>6406-1-01</v>
          </cell>
          <cell r="B790" t="str">
            <v>2% SOBRE NOMINA</v>
          </cell>
          <cell r="C790">
            <v>9732629.1500000004</v>
          </cell>
          <cell r="D790">
            <v>1144212.54</v>
          </cell>
          <cell r="E790">
            <v>-238325.86</v>
          </cell>
          <cell r="F790">
            <v>10638515.83</v>
          </cell>
          <cell r="G790">
            <v>9</v>
          </cell>
        </row>
        <row r="791">
          <cell r="A791" t="str">
            <v>6406-1-01-001</v>
          </cell>
          <cell r="B791" t="str">
            <v>FUNCIONARIOS Y EMPLEADOS</v>
          </cell>
          <cell r="C791">
            <v>9732629.1500000004</v>
          </cell>
          <cell r="D791">
            <v>1144212.54</v>
          </cell>
          <cell r="E791">
            <v>-238325.86</v>
          </cell>
          <cell r="F791">
            <v>10638515.83</v>
          </cell>
          <cell r="G791">
            <v>13</v>
          </cell>
        </row>
        <row r="792">
          <cell r="A792" t="str">
            <v>6406-2</v>
          </cell>
          <cell r="B792" t="str">
            <v>OTROS IMPUESTOS</v>
          </cell>
          <cell r="C792">
            <v>2448600.33</v>
          </cell>
          <cell r="D792">
            <v>291743.76</v>
          </cell>
          <cell r="E792">
            <v>-147900.53</v>
          </cell>
          <cell r="F792">
            <v>2592443.56</v>
          </cell>
          <cell r="G792">
            <v>6</v>
          </cell>
        </row>
        <row r="793">
          <cell r="A793" t="str">
            <v>6406-2-01</v>
          </cell>
          <cell r="B793" t="str">
            <v>DIVERSOS</v>
          </cell>
          <cell r="C793">
            <v>2448600.33</v>
          </cell>
          <cell r="D793">
            <v>291743.76</v>
          </cell>
          <cell r="E793">
            <v>-147900.53</v>
          </cell>
          <cell r="F793">
            <v>2592443.56</v>
          </cell>
          <cell r="G793">
            <v>9</v>
          </cell>
        </row>
        <row r="794">
          <cell r="A794" t="str">
            <v>6406-2-01-001</v>
          </cell>
          <cell r="B794" t="str">
            <v>IMPUESTOS DIVERSOS</v>
          </cell>
          <cell r="C794">
            <v>2351453.44</v>
          </cell>
          <cell r="D794">
            <v>263983.71999999997</v>
          </cell>
          <cell r="E794">
            <v>-136400.53</v>
          </cell>
          <cell r="F794">
            <v>2479036.63</v>
          </cell>
          <cell r="G794">
            <v>13</v>
          </cell>
        </row>
        <row r="795">
          <cell r="A795" t="str">
            <v>6406-2-01-002</v>
          </cell>
          <cell r="B795" t="str">
            <v>CONTRIBUCIONES DIVERSAS (DERECHOS APROVECHAMIENTOS)</v>
          </cell>
          <cell r="C795">
            <v>97146.89</v>
          </cell>
          <cell r="D795">
            <v>27760.04</v>
          </cell>
          <cell r="E795">
            <v>-11500</v>
          </cell>
          <cell r="F795">
            <v>113406.93</v>
          </cell>
          <cell r="G795">
            <v>13</v>
          </cell>
        </row>
        <row r="796">
          <cell r="G796">
            <v>0</v>
          </cell>
        </row>
        <row r="797">
          <cell r="A797" t="str">
            <v>6409</v>
          </cell>
          <cell r="B797" t="str">
            <v>GASTOS EN TECNOLOGIA</v>
          </cell>
          <cell r="C797">
            <v>17934159.989999998</v>
          </cell>
          <cell r="D797">
            <v>0</v>
          </cell>
          <cell r="E797">
            <v>0</v>
          </cell>
          <cell r="F797">
            <v>17934159.989999998</v>
          </cell>
          <cell r="G797">
            <v>4</v>
          </cell>
        </row>
        <row r="798">
          <cell r="A798" t="str">
            <v>6409-1</v>
          </cell>
          <cell r="B798" t="str">
            <v>ESTUDIOS TECNICOS</v>
          </cell>
          <cell r="C798">
            <v>17934159.989999998</v>
          </cell>
          <cell r="D798">
            <v>0</v>
          </cell>
          <cell r="E798">
            <v>0</v>
          </cell>
          <cell r="F798">
            <v>17934159.989999998</v>
          </cell>
          <cell r="G798">
            <v>6</v>
          </cell>
        </row>
        <row r="799">
          <cell r="A799" t="str">
            <v>6409-1-01</v>
          </cell>
          <cell r="B799" t="str">
            <v>POR SISTEMAS INFORMÁTICOS</v>
          </cell>
          <cell r="C799">
            <v>17934159.989999998</v>
          </cell>
          <cell r="D799">
            <v>0</v>
          </cell>
          <cell r="E799">
            <v>0</v>
          </cell>
          <cell r="F799">
            <v>17934159.989999998</v>
          </cell>
          <cell r="G799">
            <v>9</v>
          </cell>
        </row>
        <row r="800">
          <cell r="A800" t="str">
            <v>6409-1-01-001</v>
          </cell>
          <cell r="B800" t="str">
            <v>HONORARIOS PROGRAMAS Y SOFTWARE</v>
          </cell>
          <cell r="C800">
            <v>17934159.989999998</v>
          </cell>
          <cell r="D800">
            <v>0</v>
          </cell>
          <cell r="E800">
            <v>0</v>
          </cell>
          <cell r="F800">
            <v>17934159.989999998</v>
          </cell>
          <cell r="G800">
            <v>13</v>
          </cell>
        </row>
        <row r="801">
          <cell r="G801">
            <v>0</v>
          </cell>
        </row>
        <row r="802">
          <cell r="A802" t="str">
            <v>6490</v>
          </cell>
          <cell r="B802" t="str">
            <v>DEPRECIACIONES Y AMORTIZACIONES</v>
          </cell>
          <cell r="C802">
            <v>4862657.96</v>
          </cell>
          <cell r="D802">
            <v>488262.67</v>
          </cell>
          <cell r="E802">
            <v>0</v>
          </cell>
          <cell r="F802">
            <v>5350920.63</v>
          </cell>
          <cell r="G802">
            <v>4</v>
          </cell>
        </row>
        <row r="803">
          <cell r="A803" t="str">
            <v>6490-1</v>
          </cell>
          <cell r="B803" t="str">
            <v>DEPRECIACIONES</v>
          </cell>
          <cell r="C803">
            <v>4862657.96</v>
          </cell>
          <cell r="D803">
            <v>488262.67</v>
          </cell>
          <cell r="E803">
            <v>0</v>
          </cell>
          <cell r="F803">
            <v>5350920.63</v>
          </cell>
          <cell r="G803">
            <v>6</v>
          </cell>
        </row>
        <row r="804">
          <cell r="A804" t="str">
            <v>6490-1-01</v>
          </cell>
          <cell r="B804" t="str">
            <v>INMUEBLES, MOBILIARIO Y EQUIPO (HISTÓRICO)</v>
          </cell>
          <cell r="C804">
            <v>3815247.28</v>
          </cell>
          <cell r="D804">
            <v>374393.91</v>
          </cell>
          <cell r="E804">
            <v>0</v>
          </cell>
          <cell r="F804">
            <v>4189641.19</v>
          </cell>
          <cell r="G804">
            <v>9</v>
          </cell>
        </row>
        <row r="805">
          <cell r="A805" t="str">
            <v>6490-1-01-001</v>
          </cell>
          <cell r="B805" t="str">
            <v>INMUEBLES</v>
          </cell>
          <cell r="C805">
            <v>574057.09</v>
          </cell>
          <cell r="D805">
            <v>63784.12</v>
          </cell>
          <cell r="E805">
            <v>0</v>
          </cell>
          <cell r="F805">
            <v>637841.21</v>
          </cell>
          <cell r="G805">
            <v>13</v>
          </cell>
        </row>
        <row r="806">
          <cell r="A806" t="str">
            <v>6490-1-01-002</v>
          </cell>
          <cell r="B806" t="str">
            <v>MOBILIARIO Y EQUIPO</v>
          </cell>
          <cell r="C806">
            <v>2651534.84</v>
          </cell>
          <cell r="D806">
            <v>245092.42</v>
          </cell>
          <cell r="E806">
            <v>0</v>
          </cell>
          <cell r="F806">
            <v>2896627.26</v>
          </cell>
          <cell r="G806">
            <v>13</v>
          </cell>
        </row>
        <row r="807">
          <cell r="A807" t="str">
            <v>6490-1-01-003</v>
          </cell>
          <cell r="B807" t="str">
            <v>EQUIPO DE TRANSPORTE</v>
          </cell>
          <cell r="C807">
            <v>589655.35</v>
          </cell>
          <cell r="D807">
            <v>65517.37</v>
          </cell>
          <cell r="E807">
            <v>0</v>
          </cell>
          <cell r="F807">
            <v>655172.72</v>
          </cell>
          <cell r="G807">
            <v>13</v>
          </cell>
        </row>
        <row r="808">
          <cell r="A808" t="str">
            <v>6490-1-02</v>
          </cell>
          <cell r="B808" t="str">
            <v>INMUEBLES, MOBILIARIO Y EQUIPO (REVALUACIÓN)</v>
          </cell>
          <cell r="C808">
            <v>1047410.68</v>
          </cell>
          <cell r="D808">
            <v>113868.76</v>
          </cell>
          <cell r="E808">
            <v>0</v>
          </cell>
          <cell r="F808">
            <v>1161279.44</v>
          </cell>
          <cell r="G808">
            <v>9</v>
          </cell>
        </row>
        <row r="809">
          <cell r="A809" t="str">
            <v>6490-1-02-001</v>
          </cell>
          <cell r="B809" t="str">
            <v>INMUEBLES B-10</v>
          </cell>
          <cell r="C809">
            <v>1011847.16</v>
          </cell>
          <cell r="D809">
            <v>112427.47</v>
          </cell>
          <cell r="E809">
            <v>0</v>
          </cell>
          <cell r="F809">
            <v>1124274.6299999999</v>
          </cell>
          <cell r="G809">
            <v>13</v>
          </cell>
        </row>
        <row r="810">
          <cell r="A810" t="str">
            <v>6490-1-02-002</v>
          </cell>
          <cell r="B810" t="str">
            <v>MOBILIARIO Y EQUIPO B-10</v>
          </cell>
          <cell r="C810">
            <v>35563.519999999997</v>
          </cell>
          <cell r="D810">
            <v>1441.29</v>
          </cell>
          <cell r="E810">
            <v>0</v>
          </cell>
          <cell r="F810">
            <v>37004.81</v>
          </cell>
          <cell r="G810">
            <v>13</v>
          </cell>
        </row>
        <row r="811">
          <cell r="G811">
            <v>0</v>
          </cell>
        </row>
        <row r="812">
          <cell r="A812" t="str">
            <v>6491</v>
          </cell>
          <cell r="B812" t="str">
            <v>OTROS GASTOS DE ADMINISTRACION Y PROMOCION</v>
          </cell>
          <cell r="C812">
            <v>835785536.15999997</v>
          </cell>
          <cell r="D812">
            <v>164145180.44999999</v>
          </cell>
          <cell r="E812">
            <v>-84505217.140000001</v>
          </cell>
          <cell r="F812">
            <v>915425499.47000003</v>
          </cell>
          <cell r="G812">
            <v>4</v>
          </cell>
        </row>
        <row r="813">
          <cell r="A813" t="str">
            <v>6491-1</v>
          </cell>
          <cell r="B813" t="str">
            <v>OTROS GASTOS DE ADMINISTRACION Y PROMOCION</v>
          </cell>
          <cell r="C813">
            <v>705101720.01999998</v>
          </cell>
          <cell r="D813">
            <v>138185056.03</v>
          </cell>
          <cell r="E813">
            <v>-57380467.109999999</v>
          </cell>
          <cell r="F813">
            <v>785906308.94000006</v>
          </cell>
          <cell r="G813">
            <v>6</v>
          </cell>
        </row>
        <row r="814">
          <cell r="A814" t="str">
            <v>6491-1-01</v>
          </cell>
          <cell r="B814" t="str">
            <v>SISTEMAS INFORMATICOS</v>
          </cell>
          <cell r="C814">
            <v>295167085.04000002</v>
          </cell>
          <cell r="D814">
            <v>72573102.439999998</v>
          </cell>
          <cell r="E814">
            <v>-38617415.25</v>
          </cell>
          <cell r="F814">
            <v>329122772.23000002</v>
          </cell>
          <cell r="G814">
            <v>9</v>
          </cell>
        </row>
        <row r="815">
          <cell r="A815" t="str">
            <v>6491-1-01-003</v>
          </cell>
          <cell r="B815" t="str">
            <v>SERV MTTO APLICACIONES INFORMÁTICAS</v>
          </cell>
          <cell r="C815">
            <v>64465058.740000002</v>
          </cell>
          <cell r="D815">
            <v>24626680.800000001</v>
          </cell>
          <cell r="E815">
            <v>-18729322.960000001</v>
          </cell>
          <cell r="F815">
            <v>70362416.579999998</v>
          </cell>
          <cell r="G815">
            <v>13</v>
          </cell>
        </row>
        <row r="816">
          <cell r="A816" t="str">
            <v>6491-1-01-004</v>
          </cell>
          <cell r="B816" t="str">
            <v>SERVS INTEGRALES INFRAESTRUCTURA CÓMPUTO</v>
          </cell>
          <cell r="C816">
            <v>230702026.30000001</v>
          </cell>
          <cell r="D816">
            <v>47946421.640000001</v>
          </cell>
          <cell r="E816">
            <v>-19888092.289999999</v>
          </cell>
          <cell r="F816">
            <v>258760355.65000001</v>
          </cell>
          <cell r="G816">
            <v>13</v>
          </cell>
        </row>
        <row r="817">
          <cell r="A817" t="str">
            <v>6491-1-02</v>
          </cell>
          <cell r="B817" t="str">
            <v>CUOTAS DE INSPECCION Y VIGILANCIA</v>
          </cell>
          <cell r="C817">
            <v>20614878.989999998</v>
          </cell>
          <cell r="D817">
            <v>2399632.29</v>
          </cell>
          <cell r="E817">
            <v>-281500</v>
          </cell>
          <cell r="F817">
            <v>22733011.280000001</v>
          </cell>
          <cell r="G817">
            <v>9</v>
          </cell>
        </row>
        <row r="818">
          <cell r="A818" t="str">
            <v>6491-1-02-001</v>
          </cell>
          <cell r="B818" t="str">
            <v>AUDITORIA EXTERNAS</v>
          </cell>
          <cell r="C818">
            <v>1280717.8899999999</v>
          </cell>
          <cell r="D818">
            <v>1040000</v>
          </cell>
          <cell r="E818">
            <v>0</v>
          </cell>
          <cell r="F818">
            <v>2320717.89</v>
          </cell>
          <cell r="G818">
            <v>13</v>
          </cell>
        </row>
        <row r="819">
          <cell r="A819" t="str">
            <v>6491-1-02-002</v>
          </cell>
          <cell r="B819" t="str">
            <v>COMISION NACIONAL BANCARIA</v>
          </cell>
          <cell r="C819">
            <v>4860117</v>
          </cell>
          <cell r="D819">
            <v>534897</v>
          </cell>
          <cell r="E819">
            <v>0</v>
          </cell>
          <cell r="F819">
            <v>5395014</v>
          </cell>
          <cell r="G819">
            <v>13</v>
          </cell>
        </row>
        <row r="820">
          <cell r="A820" t="str">
            <v>6491-1-02-003</v>
          </cell>
          <cell r="B820" t="str">
            <v>OTRAS ASESORIAS POR OPERACIONES PROGRAMADAS</v>
          </cell>
          <cell r="C820">
            <v>14391294.1</v>
          </cell>
          <cell r="D820">
            <v>824735.29</v>
          </cell>
          <cell r="E820">
            <v>-281500</v>
          </cell>
          <cell r="F820">
            <v>14934529.390000001</v>
          </cell>
          <cell r="G820">
            <v>13</v>
          </cell>
        </row>
        <row r="821">
          <cell r="A821" t="str">
            <v>6491-1-02-004</v>
          </cell>
          <cell r="B821" t="str">
            <v>ASESORIAS SISTEMAS DE GESTION</v>
          </cell>
          <cell r="C821">
            <v>82750</v>
          </cell>
          <cell r="D821">
            <v>0</v>
          </cell>
          <cell r="E821">
            <v>0</v>
          </cell>
          <cell r="F821">
            <v>82750</v>
          </cell>
          <cell r="G821">
            <v>13</v>
          </cell>
        </row>
        <row r="822">
          <cell r="A822" t="str">
            <v>6491-1-03</v>
          </cell>
          <cell r="B822" t="str">
            <v>GASTOS DE VIAJE</v>
          </cell>
          <cell r="C822">
            <v>11817324.6</v>
          </cell>
          <cell r="D822">
            <v>2593361.7999999998</v>
          </cell>
          <cell r="E822">
            <v>-1410000</v>
          </cell>
          <cell r="F822">
            <v>13000686.4</v>
          </cell>
          <cell r="G822">
            <v>9</v>
          </cell>
        </row>
        <row r="823">
          <cell r="A823" t="str">
            <v>6491-1-03-001</v>
          </cell>
          <cell r="B823" t="str">
            <v>HOSPEDAJE Y ALIMENTACION NACIONAL</v>
          </cell>
          <cell r="C823">
            <v>3845874.56</v>
          </cell>
          <cell r="D823">
            <v>453240.5</v>
          </cell>
          <cell r="E823">
            <v>0</v>
          </cell>
          <cell r="F823">
            <v>4299115.0599999996</v>
          </cell>
          <cell r="G823">
            <v>13</v>
          </cell>
        </row>
        <row r="824">
          <cell r="A824" t="str">
            <v>6491-1-03-003</v>
          </cell>
          <cell r="B824" t="str">
            <v>TRANSPORTES AÉREO NACIONAL</v>
          </cell>
          <cell r="C824">
            <v>6260047.4100000001</v>
          </cell>
          <cell r="D824">
            <v>1913782.68</v>
          </cell>
          <cell r="E824">
            <v>-1410000</v>
          </cell>
          <cell r="F824">
            <v>6763830.0899999999</v>
          </cell>
          <cell r="G824">
            <v>13</v>
          </cell>
        </row>
        <row r="825">
          <cell r="A825" t="str">
            <v>6491-1-03-004</v>
          </cell>
          <cell r="B825" t="str">
            <v>TRANSPORTES TERRESTRE NACIONAL</v>
          </cell>
          <cell r="C825">
            <v>1173021.33</v>
          </cell>
          <cell r="D825">
            <v>158947.20000000001</v>
          </cell>
          <cell r="E825">
            <v>0</v>
          </cell>
          <cell r="F825">
            <v>1331968.53</v>
          </cell>
          <cell r="G825">
            <v>13</v>
          </cell>
        </row>
        <row r="826">
          <cell r="A826" t="str">
            <v>6491-1-03-006</v>
          </cell>
          <cell r="B826" t="str">
            <v>VIATICOS OTROS (SCF)</v>
          </cell>
          <cell r="C826">
            <v>538381.30000000005</v>
          </cell>
          <cell r="D826">
            <v>67391.42</v>
          </cell>
          <cell r="E826">
            <v>0</v>
          </cell>
          <cell r="F826">
            <v>605772.72</v>
          </cell>
          <cell r="G826">
            <v>13</v>
          </cell>
        </row>
        <row r="827">
          <cell r="A827" t="str">
            <v>6491-1-04</v>
          </cell>
          <cell r="B827" t="str">
            <v>PAPELERIA UTIL.ESCRITORIO (CONSUMIBLES)</v>
          </cell>
          <cell r="C827">
            <v>5433742.2000000002</v>
          </cell>
          <cell r="D827">
            <v>706033.37</v>
          </cell>
          <cell r="E827">
            <v>-14922.71</v>
          </cell>
          <cell r="F827">
            <v>6124852.8600000003</v>
          </cell>
          <cell r="G827">
            <v>9</v>
          </cell>
        </row>
        <row r="828">
          <cell r="A828" t="str">
            <v>6491-1-04-001</v>
          </cell>
          <cell r="B828" t="str">
            <v>PAPELERIA</v>
          </cell>
          <cell r="C828">
            <v>5356987.93</v>
          </cell>
          <cell r="D828">
            <v>700122.45</v>
          </cell>
          <cell r="E828">
            <v>-14922.71</v>
          </cell>
          <cell r="F828">
            <v>6042187.6699999999</v>
          </cell>
          <cell r="G828">
            <v>13</v>
          </cell>
        </row>
        <row r="829">
          <cell r="A829" t="str">
            <v>6491-1-04-002</v>
          </cell>
          <cell r="B829" t="str">
            <v>PAPELERIA DE COMPUTO</v>
          </cell>
          <cell r="C829">
            <v>76754.27</v>
          </cell>
          <cell r="D829">
            <v>5910.92</v>
          </cell>
          <cell r="E829">
            <v>0</v>
          </cell>
          <cell r="F829">
            <v>82665.19</v>
          </cell>
          <cell r="G829">
            <v>13</v>
          </cell>
        </row>
        <row r="830">
          <cell r="A830" t="str">
            <v>6491-1-05</v>
          </cell>
          <cell r="B830" t="str">
            <v>CORREOS, TELEFONÍA Y SERVS DE COMUNICACIÓN</v>
          </cell>
          <cell r="C830">
            <v>117891844.95999999</v>
          </cell>
          <cell r="D830">
            <v>30895688.329999998</v>
          </cell>
          <cell r="E830">
            <v>-12151918.59</v>
          </cell>
          <cell r="F830">
            <v>136635614.69999999</v>
          </cell>
          <cell r="G830">
            <v>9</v>
          </cell>
        </row>
        <row r="831">
          <cell r="A831" t="str">
            <v>6491-1-05-001</v>
          </cell>
          <cell r="B831" t="str">
            <v>CORREOS</v>
          </cell>
          <cell r="C831">
            <v>7905803.6399999997</v>
          </cell>
          <cell r="D831">
            <v>8572066.8699999992</v>
          </cell>
          <cell r="E831">
            <v>-1681918.59</v>
          </cell>
          <cell r="F831">
            <v>14795951.92</v>
          </cell>
          <cell r="G831">
            <v>13</v>
          </cell>
        </row>
        <row r="832">
          <cell r="A832" t="str">
            <v>6491-1-05-002</v>
          </cell>
          <cell r="B832" t="str">
            <v>TELEFONOS</v>
          </cell>
          <cell r="C832">
            <v>1418477.79</v>
          </cell>
          <cell r="D832">
            <v>185000</v>
          </cell>
          <cell r="E832">
            <v>0</v>
          </cell>
          <cell r="F832">
            <v>1603477.79</v>
          </cell>
          <cell r="G832">
            <v>13</v>
          </cell>
        </row>
        <row r="833">
          <cell r="A833" t="str">
            <v>6491-1-05-003</v>
          </cell>
          <cell r="B833" t="str">
            <v>FLETES</v>
          </cell>
          <cell r="C833">
            <v>266629.21000000002</v>
          </cell>
          <cell r="D833">
            <v>0</v>
          </cell>
          <cell r="E833">
            <v>0</v>
          </cell>
          <cell r="F833">
            <v>266629.21000000002</v>
          </cell>
          <cell r="G833">
            <v>13</v>
          </cell>
        </row>
        <row r="834">
          <cell r="A834" t="str">
            <v>6491-1-05-004</v>
          </cell>
          <cell r="B834" t="str">
            <v>RED DIGITAL INTEGRADA</v>
          </cell>
          <cell r="C834">
            <v>829290.51</v>
          </cell>
          <cell r="D834">
            <v>92143.39</v>
          </cell>
          <cell r="E834">
            <v>0</v>
          </cell>
          <cell r="F834">
            <v>921433.9</v>
          </cell>
          <cell r="G834">
            <v>13</v>
          </cell>
        </row>
        <row r="835">
          <cell r="A835" t="str">
            <v>6491-1-05-005</v>
          </cell>
          <cell r="B835" t="str">
            <v>CELULARES</v>
          </cell>
          <cell r="C835">
            <v>724519.62</v>
          </cell>
          <cell r="D835">
            <v>84848.48</v>
          </cell>
          <cell r="E835">
            <v>0</v>
          </cell>
          <cell r="F835">
            <v>809368.1</v>
          </cell>
          <cell r="G835">
            <v>13</v>
          </cell>
        </row>
        <row r="836">
          <cell r="A836" t="str">
            <v>6491-1-05-006</v>
          </cell>
          <cell r="B836" t="str">
            <v>RADIOLOCALIZADORES</v>
          </cell>
          <cell r="C836">
            <v>6810.4</v>
          </cell>
          <cell r="D836">
            <v>8513.02</v>
          </cell>
          <cell r="E836">
            <v>0</v>
          </cell>
          <cell r="F836">
            <v>15323.42</v>
          </cell>
          <cell r="G836">
            <v>13</v>
          </cell>
        </row>
        <row r="837">
          <cell r="A837" t="str">
            <v>6491-1-05-007</v>
          </cell>
          <cell r="B837" t="str">
            <v>SERVICIOS DE TELECOMUNICACIONES</v>
          </cell>
          <cell r="C837">
            <v>12467835.07</v>
          </cell>
          <cell r="D837">
            <v>1450000</v>
          </cell>
          <cell r="E837">
            <v>0</v>
          </cell>
          <cell r="F837">
            <v>13917835.07</v>
          </cell>
          <cell r="G837">
            <v>13</v>
          </cell>
        </row>
        <row r="838">
          <cell r="A838" t="str">
            <v>6491-1-05-008</v>
          </cell>
          <cell r="B838" t="str">
            <v>TELEFONIA CENTRO DE ATENCION</v>
          </cell>
          <cell r="C838">
            <v>2580930.7400000002</v>
          </cell>
          <cell r="D838">
            <v>323000</v>
          </cell>
          <cell r="E838">
            <v>0</v>
          </cell>
          <cell r="F838">
            <v>2903930.74</v>
          </cell>
          <cell r="G838">
            <v>13</v>
          </cell>
        </row>
        <row r="839">
          <cell r="A839" t="str">
            <v>6491-1-05-009</v>
          </cell>
          <cell r="B839" t="str">
            <v>CENTRO DE ATENCION A CLIENTES</v>
          </cell>
          <cell r="C839">
            <v>74983915.829999998</v>
          </cell>
          <cell r="D839">
            <v>16440413.73</v>
          </cell>
          <cell r="E839">
            <v>-8600000</v>
          </cell>
          <cell r="F839">
            <v>82824329.560000002</v>
          </cell>
          <cell r="G839">
            <v>13</v>
          </cell>
        </row>
        <row r="840">
          <cell r="A840" t="str">
            <v>6491-1-05-010</v>
          </cell>
          <cell r="B840" t="str">
            <v>SENAL DE IMAGEN, T.V.</v>
          </cell>
          <cell r="C840">
            <v>25445.67</v>
          </cell>
          <cell r="D840">
            <v>3748.28</v>
          </cell>
          <cell r="E840">
            <v>0</v>
          </cell>
          <cell r="F840">
            <v>29193.95</v>
          </cell>
          <cell r="G840">
            <v>13</v>
          </cell>
        </row>
        <row r="841">
          <cell r="A841" t="str">
            <v>6491-1-05-011</v>
          </cell>
          <cell r="B841" t="str">
            <v>ADMINISTRACION INTEGRAL DE CONMUTADORES</v>
          </cell>
          <cell r="C841">
            <v>16682186.48</v>
          </cell>
          <cell r="D841">
            <v>3735954.56</v>
          </cell>
          <cell r="E841">
            <v>-1870000</v>
          </cell>
          <cell r="F841">
            <v>18548141.039999999</v>
          </cell>
          <cell r="G841">
            <v>13</v>
          </cell>
        </row>
        <row r="842">
          <cell r="A842" t="str">
            <v>6491-1-06</v>
          </cell>
          <cell r="B842" t="str">
            <v>TRANSPORTES LOCALES Y COMBUSTIBLES</v>
          </cell>
          <cell r="C842">
            <v>4409937.12</v>
          </cell>
          <cell r="D842">
            <v>1028437.61</v>
          </cell>
          <cell r="E842">
            <v>-556988.1</v>
          </cell>
          <cell r="F842">
            <v>4881386.63</v>
          </cell>
          <cell r="G842">
            <v>9</v>
          </cell>
        </row>
        <row r="843">
          <cell r="A843" t="str">
            <v>6491-1-06-001</v>
          </cell>
          <cell r="B843" t="str">
            <v>TRANSPORTE LOCAL</v>
          </cell>
          <cell r="C843">
            <v>787075.3</v>
          </cell>
          <cell r="D843">
            <v>91180.05</v>
          </cell>
          <cell r="E843">
            <v>-3580.1</v>
          </cell>
          <cell r="F843">
            <v>874675.25</v>
          </cell>
          <cell r="G843">
            <v>13</v>
          </cell>
        </row>
        <row r="844">
          <cell r="A844" t="str">
            <v>6491-1-06-002</v>
          </cell>
          <cell r="B844" t="str">
            <v>COMBUSTIBLES</v>
          </cell>
          <cell r="C844">
            <v>3622861.82</v>
          </cell>
          <cell r="D844">
            <v>937257.56</v>
          </cell>
          <cell r="E844">
            <v>-553408</v>
          </cell>
          <cell r="F844">
            <v>4006711.38</v>
          </cell>
          <cell r="G844">
            <v>13</v>
          </cell>
        </row>
        <row r="845">
          <cell r="A845" t="str">
            <v>6491-1-07</v>
          </cell>
          <cell r="B845" t="str">
            <v>LUZ Y AGUA</v>
          </cell>
          <cell r="C845">
            <v>7520365.6500000004</v>
          </cell>
          <cell r="D845">
            <v>1727228.78</v>
          </cell>
          <cell r="E845">
            <v>-743139.85</v>
          </cell>
          <cell r="F845">
            <v>8504454.5800000001</v>
          </cell>
          <cell r="G845">
            <v>9</v>
          </cell>
        </row>
        <row r="846">
          <cell r="A846" t="str">
            <v>6491-1-07-001</v>
          </cell>
          <cell r="B846" t="str">
            <v>CONSUMO DE LUZ</v>
          </cell>
          <cell r="C846">
            <v>6691239.6799999997</v>
          </cell>
          <cell r="D846">
            <v>1571600.49</v>
          </cell>
          <cell r="E846">
            <v>-700000</v>
          </cell>
          <cell r="F846">
            <v>7562840.1699999999</v>
          </cell>
          <cell r="G846">
            <v>13</v>
          </cell>
        </row>
        <row r="847">
          <cell r="A847" t="str">
            <v>6491-1-07-002</v>
          </cell>
          <cell r="B847" t="str">
            <v>CONSUMO AGUA POTABLE</v>
          </cell>
          <cell r="C847">
            <v>536477.30000000005</v>
          </cell>
          <cell r="D847">
            <v>76751.600000000006</v>
          </cell>
          <cell r="E847">
            <v>-14517.24</v>
          </cell>
          <cell r="F847">
            <v>598711.66</v>
          </cell>
          <cell r="G847">
            <v>13</v>
          </cell>
        </row>
        <row r="848">
          <cell r="A848" t="str">
            <v>6491-1-07-003</v>
          </cell>
          <cell r="B848" t="str">
            <v>GARRAFONES DE AGUA</v>
          </cell>
          <cell r="C848">
            <v>292648.67</v>
          </cell>
          <cell r="D848">
            <v>78876.69</v>
          </cell>
          <cell r="E848">
            <v>-28622.61</v>
          </cell>
          <cell r="F848">
            <v>342902.75</v>
          </cell>
          <cell r="G848">
            <v>13</v>
          </cell>
        </row>
        <row r="849">
          <cell r="A849" t="str">
            <v>6491-1-08</v>
          </cell>
          <cell r="B849" t="str">
            <v>REP. MTTO Y CONS, DE INMUEBLES, MOBILIARIO Y EQPO</v>
          </cell>
          <cell r="C849">
            <v>15080322.34</v>
          </cell>
          <cell r="D849">
            <v>4717437.59</v>
          </cell>
          <cell r="E849">
            <v>-1021315.4</v>
          </cell>
          <cell r="F849">
            <v>18776444.530000001</v>
          </cell>
          <cell r="G849">
            <v>9</v>
          </cell>
        </row>
        <row r="850">
          <cell r="A850" t="str">
            <v>6491-1-08-001</v>
          </cell>
          <cell r="B850" t="str">
            <v>EQUIPO DE OFICINA</v>
          </cell>
          <cell r="C850">
            <v>371901.01</v>
          </cell>
          <cell r="D850">
            <v>113500.5</v>
          </cell>
          <cell r="E850">
            <v>0</v>
          </cell>
          <cell r="F850">
            <v>485401.51</v>
          </cell>
          <cell r="G850">
            <v>13</v>
          </cell>
        </row>
        <row r="851">
          <cell r="A851" t="str">
            <v>6491-1-08-002</v>
          </cell>
          <cell r="B851" t="str">
            <v>EQUIPO DE TRANSPORTE</v>
          </cell>
          <cell r="C851">
            <v>779666.33</v>
          </cell>
          <cell r="D851">
            <v>175310.02</v>
          </cell>
          <cell r="E851">
            <v>-1500</v>
          </cell>
          <cell r="F851">
            <v>953476.35</v>
          </cell>
          <cell r="G851">
            <v>13</v>
          </cell>
        </row>
        <row r="852">
          <cell r="A852" t="str">
            <v>6491-1-08-003</v>
          </cell>
          <cell r="B852" t="str">
            <v>INSTALACIONES</v>
          </cell>
          <cell r="C852">
            <v>501308.58</v>
          </cell>
          <cell r="D852">
            <v>4140</v>
          </cell>
          <cell r="E852">
            <v>0</v>
          </cell>
          <cell r="F852">
            <v>505448.58</v>
          </cell>
          <cell r="G852">
            <v>13</v>
          </cell>
        </row>
        <row r="853">
          <cell r="A853" t="str">
            <v>6491-1-08-004</v>
          </cell>
          <cell r="B853" t="str">
            <v>AIRE ACONDICIONADO</v>
          </cell>
          <cell r="C853">
            <v>1107217.25</v>
          </cell>
          <cell r="D853">
            <v>50924.14</v>
          </cell>
          <cell r="E853">
            <v>0</v>
          </cell>
          <cell r="F853">
            <v>1158141.3899999999</v>
          </cell>
          <cell r="G853">
            <v>13</v>
          </cell>
        </row>
        <row r="854">
          <cell r="A854" t="str">
            <v>6491-1-08-006</v>
          </cell>
          <cell r="B854" t="str">
            <v>REFACCIONES EQUIPO DE COMPUTO</v>
          </cell>
          <cell r="C854">
            <v>343.97</v>
          </cell>
          <cell r="D854">
            <v>0</v>
          </cell>
          <cell r="E854">
            <v>0</v>
          </cell>
          <cell r="F854">
            <v>343.97</v>
          </cell>
          <cell r="G854">
            <v>13</v>
          </cell>
        </row>
        <row r="855">
          <cell r="A855" t="str">
            <v>6491-1-08-007</v>
          </cell>
          <cell r="B855" t="str">
            <v>REFACCIONES Y HERRAMIENTAS</v>
          </cell>
          <cell r="C855">
            <v>29969.06</v>
          </cell>
          <cell r="D855">
            <v>0</v>
          </cell>
          <cell r="E855">
            <v>0</v>
          </cell>
          <cell r="F855">
            <v>29969.06</v>
          </cell>
          <cell r="G855">
            <v>13</v>
          </cell>
        </row>
        <row r="856">
          <cell r="A856" t="str">
            <v>6491-1-08-008</v>
          </cell>
          <cell r="B856" t="str">
            <v>MATERIALES DE CONSTRUCCION</v>
          </cell>
          <cell r="C856">
            <v>499355.54</v>
          </cell>
          <cell r="D856">
            <v>0</v>
          </cell>
          <cell r="E856">
            <v>0</v>
          </cell>
          <cell r="F856">
            <v>499355.54</v>
          </cell>
          <cell r="G856">
            <v>13</v>
          </cell>
        </row>
        <row r="857">
          <cell r="A857" t="str">
            <v>6491-1-08-009</v>
          </cell>
          <cell r="B857" t="str">
            <v>ESTRUCTURAS Y MANUFACTURAS</v>
          </cell>
          <cell r="C857">
            <v>147539.51</v>
          </cell>
          <cell r="D857">
            <v>20820</v>
          </cell>
          <cell r="E857">
            <v>0</v>
          </cell>
          <cell r="F857">
            <v>168359.51</v>
          </cell>
          <cell r="G857">
            <v>13</v>
          </cell>
        </row>
        <row r="858">
          <cell r="A858" t="str">
            <v>6491-1-08-010</v>
          </cell>
          <cell r="B858" t="str">
            <v>MATERIAL COMPLEMENTARIO</v>
          </cell>
          <cell r="C858">
            <v>1480933.92</v>
          </cell>
          <cell r="D858">
            <v>377400.8</v>
          </cell>
          <cell r="E858">
            <v>-365129.92</v>
          </cell>
          <cell r="F858">
            <v>1493204.8</v>
          </cell>
          <cell r="G858">
            <v>13</v>
          </cell>
        </row>
        <row r="859">
          <cell r="A859" t="str">
            <v>6491-1-08-011</v>
          </cell>
          <cell r="B859" t="str">
            <v>MATERIAL ELECTRICO Y ELECTRONICO</v>
          </cell>
          <cell r="C859">
            <v>516589.98</v>
          </cell>
          <cell r="D859">
            <v>170926.94</v>
          </cell>
          <cell r="E859">
            <v>0</v>
          </cell>
          <cell r="F859">
            <v>687516.92</v>
          </cell>
          <cell r="G859">
            <v>13</v>
          </cell>
        </row>
        <row r="860">
          <cell r="A860" t="str">
            <v>6491-1-08-012</v>
          </cell>
          <cell r="B860" t="str">
            <v>ARTÍCULOS METÁLICOS CONSTRUCCIÓN</v>
          </cell>
          <cell r="C860">
            <v>562789.77</v>
          </cell>
          <cell r="D860">
            <v>0</v>
          </cell>
          <cell r="E860">
            <v>0</v>
          </cell>
          <cell r="F860">
            <v>562789.77</v>
          </cell>
          <cell r="G860">
            <v>13</v>
          </cell>
        </row>
        <row r="861">
          <cell r="A861" t="str">
            <v>6491-1-08-013</v>
          </cell>
          <cell r="B861" t="str">
            <v>JARDINERIA</v>
          </cell>
          <cell r="C861">
            <v>412511.75</v>
          </cell>
          <cell r="D861">
            <v>302449.28000000003</v>
          </cell>
          <cell r="E861">
            <v>-215015.48</v>
          </cell>
          <cell r="F861">
            <v>499945.55</v>
          </cell>
          <cell r="G861">
            <v>13</v>
          </cell>
        </row>
        <row r="862">
          <cell r="A862" t="str">
            <v>6491-1-08-014</v>
          </cell>
          <cell r="B862" t="str">
            <v>MANTTO Y CONSERVACIÓN DE INMUEBLES</v>
          </cell>
          <cell r="C862">
            <v>4811126.47</v>
          </cell>
          <cell r="D862">
            <v>2482669.2400000002</v>
          </cell>
          <cell r="E862">
            <v>-3090</v>
          </cell>
          <cell r="F862">
            <v>7290705.71</v>
          </cell>
          <cell r="G862">
            <v>13</v>
          </cell>
        </row>
        <row r="863">
          <cell r="A863" t="str">
            <v>6491-1-08-015</v>
          </cell>
          <cell r="B863" t="str">
            <v>MANTTO Y CONSERVAC DE EQUIPO ESPECIALIZADO</v>
          </cell>
          <cell r="C863">
            <v>3859069.2</v>
          </cell>
          <cell r="D863">
            <v>1019296.67</v>
          </cell>
          <cell r="E863">
            <v>-436580</v>
          </cell>
          <cell r="F863">
            <v>4441785.87</v>
          </cell>
          <cell r="G863">
            <v>13</v>
          </cell>
        </row>
        <row r="864">
          <cell r="A864" t="str">
            <v>6491-1-09</v>
          </cell>
          <cell r="B864" t="str">
            <v>UTILES Y GASTOS DE ASEO (CONSUMIBLES)</v>
          </cell>
          <cell r="C864">
            <v>8629679.7200000007</v>
          </cell>
          <cell r="D864">
            <v>949258.11</v>
          </cell>
          <cell r="E864">
            <v>-6273.28</v>
          </cell>
          <cell r="F864">
            <v>9572664.5500000007</v>
          </cell>
          <cell r="G864">
            <v>9</v>
          </cell>
        </row>
        <row r="865">
          <cell r="A865" t="str">
            <v>6491-1-09-001</v>
          </cell>
          <cell r="B865" t="str">
            <v>SERVICIO DE LIMPIEZA</v>
          </cell>
          <cell r="C865">
            <v>8413793.9299999997</v>
          </cell>
          <cell r="D865">
            <v>948880.09</v>
          </cell>
          <cell r="E865">
            <v>-6273.28</v>
          </cell>
          <cell r="F865">
            <v>9356400.7400000002</v>
          </cell>
          <cell r="G865">
            <v>13</v>
          </cell>
        </row>
        <row r="866">
          <cell r="A866" t="str">
            <v>6491-1-09-002</v>
          </cell>
          <cell r="B866" t="str">
            <v>MATERIALES DE LIMPIEZA</v>
          </cell>
          <cell r="C866">
            <v>215885.79</v>
          </cell>
          <cell r="D866">
            <v>378.02</v>
          </cell>
          <cell r="E866">
            <v>0</v>
          </cell>
          <cell r="F866">
            <v>216263.81</v>
          </cell>
          <cell r="G866">
            <v>13</v>
          </cell>
        </row>
        <row r="867">
          <cell r="A867" t="str">
            <v>6491-1-10</v>
          </cell>
          <cell r="B867" t="str">
            <v>SEGUROS Y FIANZAS</v>
          </cell>
          <cell r="C867">
            <v>8859109.5099999998</v>
          </cell>
          <cell r="D867">
            <v>972854.2</v>
          </cell>
          <cell r="E867">
            <v>-56753.36</v>
          </cell>
          <cell r="F867">
            <v>9775210.3499999996</v>
          </cell>
          <cell r="G867">
            <v>9</v>
          </cell>
        </row>
        <row r="868">
          <cell r="A868" t="str">
            <v>6491-1-10-001</v>
          </cell>
          <cell r="B868" t="str">
            <v>BIENES DEL FONDO</v>
          </cell>
          <cell r="C868">
            <v>656441.73</v>
          </cell>
          <cell r="D868">
            <v>72754.91</v>
          </cell>
          <cell r="E868">
            <v>0</v>
          </cell>
          <cell r="F868">
            <v>729196.64</v>
          </cell>
          <cell r="G868">
            <v>13</v>
          </cell>
        </row>
        <row r="869">
          <cell r="A869" t="str">
            <v>6491-1-10-002</v>
          </cell>
          <cell r="B869" t="str">
            <v>DEL PERSONAL DEL FONDO</v>
          </cell>
          <cell r="C869">
            <v>1854505.7</v>
          </cell>
          <cell r="D869">
            <v>270008.26</v>
          </cell>
          <cell r="E869">
            <v>0</v>
          </cell>
          <cell r="F869">
            <v>2124513.96</v>
          </cell>
          <cell r="G869">
            <v>13</v>
          </cell>
        </row>
        <row r="870">
          <cell r="A870" t="str">
            <v>6491-1-10-003</v>
          </cell>
          <cell r="B870" t="str">
            <v>GASTOS MEDICOS MAYORES</v>
          </cell>
          <cell r="C870">
            <v>5334266.26</v>
          </cell>
          <cell r="D870">
            <v>522052.29</v>
          </cell>
          <cell r="E870">
            <v>0</v>
          </cell>
          <cell r="F870">
            <v>5856318.5499999998</v>
          </cell>
          <cell r="G870">
            <v>13</v>
          </cell>
        </row>
        <row r="871">
          <cell r="A871" t="str">
            <v>6491-1-10-004</v>
          </cell>
          <cell r="B871" t="str">
            <v>SEGURO DE RESPONSABILIDAD CVIL DEL PERSONAL</v>
          </cell>
          <cell r="C871">
            <v>117069.17</v>
          </cell>
          <cell r="D871">
            <v>6644.3</v>
          </cell>
          <cell r="E871">
            <v>-56753.36</v>
          </cell>
          <cell r="F871">
            <v>66960.11</v>
          </cell>
          <cell r="G871">
            <v>13</v>
          </cell>
        </row>
        <row r="872">
          <cell r="A872" t="str">
            <v>6491-1-10-005</v>
          </cell>
          <cell r="B872" t="str">
            <v>SEGURO DE RESPONSABILIDAD PATRIMONIAL</v>
          </cell>
          <cell r="C872">
            <v>896826.65</v>
          </cell>
          <cell r="D872">
            <v>101394.44</v>
          </cell>
          <cell r="E872">
            <v>0</v>
          </cell>
          <cell r="F872">
            <v>998221.09</v>
          </cell>
          <cell r="G872">
            <v>13</v>
          </cell>
        </row>
        <row r="873">
          <cell r="A873" t="str">
            <v>6491-1-11</v>
          </cell>
          <cell r="B873" t="str">
            <v>SUSCRIPCIONES</v>
          </cell>
          <cell r="C873">
            <v>2014225.67</v>
          </cell>
          <cell r="D873">
            <v>383486</v>
          </cell>
          <cell r="E873">
            <v>-63023</v>
          </cell>
          <cell r="F873">
            <v>2334688.67</v>
          </cell>
          <cell r="G873">
            <v>9</v>
          </cell>
        </row>
        <row r="874">
          <cell r="A874" t="str">
            <v>6491-1-11-001</v>
          </cell>
          <cell r="B874" t="str">
            <v>SUSCRIPCIONES DIVERSAS</v>
          </cell>
          <cell r="C874">
            <v>30572</v>
          </cell>
          <cell r="D874">
            <v>94700</v>
          </cell>
          <cell r="E874">
            <v>0</v>
          </cell>
          <cell r="F874">
            <v>125272</v>
          </cell>
          <cell r="G874">
            <v>13</v>
          </cell>
        </row>
        <row r="875">
          <cell r="A875" t="str">
            <v>6491-1-11-002</v>
          </cell>
          <cell r="B875" t="str">
            <v>PERIÓDICOS Y REVISTAS</v>
          </cell>
          <cell r="C875">
            <v>2294</v>
          </cell>
          <cell r="D875">
            <v>0</v>
          </cell>
          <cell r="E875">
            <v>0</v>
          </cell>
          <cell r="F875">
            <v>2294</v>
          </cell>
          <cell r="G875">
            <v>13</v>
          </cell>
        </row>
        <row r="876">
          <cell r="A876" t="str">
            <v>6491-1-11-003</v>
          </cell>
          <cell r="B876" t="str">
            <v>CONSULTA DE INFORMACIÓN FINANCIERA</v>
          </cell>
          <cell r="C876">
            <v>1981359.67</v>
          </cell>
          <cell r="D876">
            <v>288786</v>
          </cell>
          <cell r="E876">
            <v>-63023</v>
          </cell>
          <cell r="F876">
            <v>2207122.67</v>
          </cell>
          <cell r="G876">
            <v>13</v>
          </cell>
        </row>
        <row r="877">
          <cell r="A877" t="str">
            <v>6491-1-12</v>
          </cell>
          <cell r="B877" t="str">
            <v>GASTOS LEGALES</v>
          </cell>
          <cell r="C877">
            <v>9101991.2799999993</v>
          </cell>
          <cell r="D877">
            <v>1009691.84</v>
          </cell>
          <cell r="E877">
            <v>-4411</v>
          </cell>
          <cell r="F877">
            <v>10107272.119999999</v>
          </cell>
          <cell r="G877">
            <v>9</v>
          </cell>
        </row>
        <row r="878">
          <cell r="A878" t="str">
            <v>6491-1-12-002</v>
          </cell>
          <cell r="B878" t="str">
            <v>POR AVALUOS</v>
          </cell>
          <cell r="C878">
            <v>528126</v>
          </cell>
          <cell r="D878">
            <v>6052</v>
          </cell>
          <cell r="E878">
            <v>0</v>
          </cell>
          <cell r="F878">
            <v>534178</v>
          </cell>
          <cell r="G878">
            <v>13</v>
          </cell>
        </row>
        <row r="879">
          <cell r="A879" t="str">
            <v>6491-1-12-003</v>
          </cell>
          <cell r="B879" t="str">
            <v>POR GASTOS NOTARIALES</v>
          </cell>
          <cell r="C879">
            <v>167203.57</v>
          </cell>
          <cell r="D879">
            <v>5400</v>
          </cell>
          <cell r="E879">
            <v>0</v>
          </cell>
          <cell r="F879">
            <v>172603.57</v>
          </cell>
          <cell r="G879">
            <v>13</v>
          </cell>
        </row>
        <row r="880">
          <cell r="A880" t="str">
            <v>6491-1-12-004</v>
          </cell>
          <cell r="B880" t="str">
            <v>POR TRAMITES DE COBRANZA</v>
          </cell>
          <cell r="C880">
            <v>8406661.7100000009</v>
          </cell>
          <cell r="D880">
            <v>998239.84</v>
          </cell>
          <cell r="E880">
            <v>-4411</v>
          </cell>
          <cell r="F880">
            <v>9400490.5500000007</v>
          </cell>
          <cell r="G880">
            <v>13</v>
          </cell>
        </row>
        <row r="881">
          <cell r="A881" t="str">
            <v>6491-1-13</v>
          </cell>
          <cell r="B881" t="str">
            <v>PROMOCIÓN Y PUBLICIDAD</v>
          </cell>
          <cell r="C881">
            <v>179259546.15000001</v>
          </cell>
          <cell r="D881">
            <v>15165177.800000001</v>
          </cell>
          <cell r="E881">
            <v>-1246027.32</v>
          </cell>
          <cell r="F881">
            <v>193178696.63</v>
          </cell>
          <cell r="G881">
            <v>9</v>
          </cell>
        </row>
        <row r="882">
          <cell r="A882" t="str">
            <v>6491-1-13-001</v>
          </cell>
          <cell r="B882" t="str">
            <v>MATERIALES PARA FERIAS</v>
          </cell>
          <cell r="C882">
            <v>45331118.68</v>
          </cell>
          <cell r="D882">
            <v>9842820.9299999997</v>
          </cell>
          <cell r="E882">
            <v>0</v>
          </cell>
          <cell r="F882">
            <v>55173939.609999999</v>
          </cell>
          <cell r="G882">
            <v>13</v>
          </cell>
        </row>
        <row r="883">
          <cell r="A883" t="str">
            <v>6491-1-13-002</v>
          </cell>
          <cell r="B883" t="str">
            <v>GASTOS DE PROMOCION DE CREDITOS</v>
          </cell>
          <cell r="C883">
            <v>98466.880000000005</v>
          </cell>
          <cell r="D883">
            <v>18836.2</v>
          </cell>
          <cell r="E883">
            <v>0</v>
          </cell>
          <cell r="F883">
            <v>117303.08</v>
          </cell>
          <cell r="G883">
            <v>13</v>
          </cell>
        </row>
        <row r="884">
          <cell r="A884" t="str">
            <v>6491-1-13-003</v>
          </cell>
          <cell r="B884" t="str">
            <v>IMPRESIONES Y PUB. OFICIALES</v>
          </cell>
          <cell r="C884">
            <v>310970.05</v>
          </cell>
          <cell r="D884">
            <v>7076</v>
          </cell>
          <cell r="E884">
            <v>0</v>
          </cell>
          <cell r="F884">
            <v>318046.05</v>
          </cell>
          <cell r="G884">
            <v>13</v>
          </cell>
        </row>
        <row r="885">
          <cell r="A885" t="str">
            <v>6491-1-13-004</v>
          </cell>
          <cell r="B885" t="str">
            <v>OTROS GASTOS DE PUBLICIDAD</v>
          </cell>
          <cell r="C885">
            <v>94975417.569999993</v>
          </cell>
          <cell r="D885">
            <v>3533312.5</v>
          </cell>
          <cell r="E885">
            <v>0</v>
          </cell>
          <cell r="F885">
            <v>98508730.069999993</v>
          </cell>
          <cell r="G885">
            <v>13</v>
          </cell>
        </row>
        <row r="886">
          <cell r="A886" t="str">
            <v>6491-1-13-005</v>
          </cell>
          <cell r="B886" t="str">
            <v>DIFUSION E INFORMACION</v>
          </cell>
          <cell r="C886">
            <v>11215366.16</v>
          </cell>
          <cell r="D886">
            <v>13002.17</v>
          </cell>
          <cell r="E886">
            <v>-717.32</v>
          </cell>
          <cell r="F886">
            <v>11227651.01</v>
          </cell>
          <cell r="G886">
            <v>13</v>
          </cell>
        </row>
        <row r="887">
          <cell r="A887" t="str">
            <v>6491-1-13-006</v>
          </cell>
          <cell r="B887" t="str">
            <v>CONGRESOS Y CONVENCIONES</v>
          </cell>
          <cell r="C887">
            <v>4588507.1900000004</v>
          </cell>
          <cell r="D887">
            <v>1490130</v>
          </cell>
          <cell r="E887">
            <v>-1245310</v>
          </cell>
          <cell r="F887">
            <v>4833327.1900000004</v>
          </cell>
          <cell r="G887">
            <v>13</v>
          </cell>
        </row>
        <row r="888">
          <cell r="A888" t="str">
            <v>6491-1-13-009</v>
          </cell>
          <cell r="B888" t="str">
            <v>ARTÍCULOS DE PROMOCIÓN DEL CRÉDITO</v>
          </cell>
          <cell r="C888">
            <v>18174467.620000001</v>
          </cell>
          <cell r="D888">
            <v>0</v>
          </cell>
          <cell r="E888">
            <v>0</v>
          </cell>
          <cell r="F888">
            <v>18174467.620000001</v>
          </cell>
          <cell r="G888">
            <v>13</v>
          </cell>
        </row>
        <row r="889">
          <cell r="A889" t="str">
            <v>6491-1-13-011</v>
          </cell>
          <cell r="B889" t="str">
            <v>INVESTIGACIÓN DE MERCADO</v>
          </cell>
          <cell r="C889">
            <v>4565232</v>
          </cell>
          <cell r="D889">
            <v>260000</v>
          </cell>
          <cell r="E889">
            <v>0</v>
          </cell>
          <cell r="F889">
            <v>4825232</v>
          </cell>
          <cell r="G889">
            <v>13</v>
          </cell>
        </row>
        <row r="890">
          <cell r="A890" t="str">
            <v>6491-1-14</v>
          </cell>
          <cell r="B890" t="str">
            <v>VIGILANCIA Y SISTEMAS DE SEGURIDAD</v>
          </cell>
          <cell r="C890">
            <v>10413352.93</v>
          </cell>
          <cell r="D890">
            <v>1894702.93</v>
          </cell>
          <cell r="E890">
            <v>-718852</v>
          </cell>
          <cell r="F890">
            <v>11589203.859999999</v>
          </cell>
          <cell r="G890">
            <v>9</v>
          </cell>
        </row>
        <row r="891">
          <cell r="A891" t="str">
            <v>6491-1-14-001</v>
          </cell>
          <cell r="B891" t="str">
            <v>VIGILANCIA</v>
          </cell>
          <cell r="C891">
            <v>7188643.9299999997</v>
          </cell>
          <cell r="D891">
            <v>814049.93</v>
          </cell>
          <cell r="E891">
            <v>0</v>
          </cell>
          <cell r="F891">
            <v>8002693.8600000003</v>
          </cell>
          <cell r="G891">
            <v>13</v>
          </cell>
        </row>
        <row r="892">
          <cell r="A892" t="str">
            <v>6491-1-14-002</v>
          </cell>
          <cell r="B892" t="str">
            <v>SERVICIOS DE MONITOREO Y EQUIPOS</v>
          </cell>
          <cell r="C892">
            <v>3224709</v>
          </cell>
          <cell r="D892">
            <v>1080653</v>
          </cell>
          <cell r="E892">
            <v>-718852</v>
          </cell>
          <cell r="F892">
            <v>3586510</v>
          </cell>
          <cell r="G892">
            <v>13</v>
          </cell>
        </row>
        <row r="893">
          <cell r="A893" t="str">
            <v>6491-1-15</v>
          </cell>
          <cell r="B893" t="str">
            <v>FOTOCOPIADO Y MICROFILMACION</v>
          </cell>
          <cell r="C893">
            <v>38010.300000000003</v>
          </cell>
          <cell r="D893">
            <v>18524.150000000001</v>
          </cell>
          <cell r="E893">
            <v>0</v>
          </cell>
          <cell r="F893">
            <v>56534.45</v>
          </cell>
          <cell r="G893">
            <v>9</v>
          </cell>
        </row>
        <row r="894">
          <cell r="A894" t="str">
            <v>6491-1-15-001</v>
          </cell>
          <cell r="B894" t="str">
            <v>FOTOCOPIADO</v>
          </cell>
          <cell r="C894">
            <v>38010.300000000003</v>
          </cell>
          <cell r="D894">
            <v>18524.150000000001</v>
          </cell>
          <cell r="E894">
            <v>0</v>
          </cell>
          <cell r="F894">
            <v>56534.45</v>
          </cell>
          <cell r="G894">
            <v>13</v>
          </cell>
        </row>
        <row r="895">
          <cell r="A895" t="str">
            <v>6491-1-16</v>
          </cell>
          <cell r="B895" t="str">
            <v>ALIMENTACIÓN Y GASTOS DE COMEDOR</v>
          </cell>
          <cell r="C895">
            <v>4579390.42</v>
          </cell>
          <cell r="D895">
            <v>1011688.35</v>
          </cell>
          <cell r="E895">
            <v>-487927.25</v>
          </cell>
          <cell r="F895">
            <v>5103151.5199999996</v>
          </cell>
          <cell r="G895">
            <v>9</v>
          </cell>
        </row>
        <row r="896">
          <cell r="A896" t="str">
            <v>6491-1-16-001</v>
          </cell>
          <cell r="B896" t="str">
            <v>PRODUCTOS ALIMENTICIOS AL PERSONAL</v>
          </cell>
          <cell r="C896">
            <v>163877.29999999999</v>
          </cell>
          <cell r="D896">
            <v>19867.93</v>
          </cell>
          <cell r="E896">
            <v>-1159.75</v>
          </cell>
          <cell r="F896">
            <v>182585.48</v>
          </cell>
          <cell r="G896">
            <v>13</v>
          </cell>
        </row>
        <row r="897">
          <cell r="A897" t="str">
            <v>6491-1-16-002</v>
          </cell>
          <cell r="B897" t="str">
            <v>UTENSILIOS PARA COMEDOR</v>
          </cell>
          <cell r="C897">
            <v>5450</v>
          </cell>
          <cell r="D897">
            <v>0</v>
          </cell>
          <cell r="E897">
            <v>0</v>
          </cell>
          <cell r="F897">
            <v>5450</v>
          </cell>
          <cell r="G897">
            <v>13</v>
          </cell>
        </row>
        <row r="898">
          <cell r="A898" t="str">
            <v>6491-1-16-004</v>
          </cell>
          <cell r="B898" t="str">
            <v>SERVICIOS EJECUTIVOS Y COMEDORES</v>
          </cell>
          <cell r="C898">
            <v>4410063.12</v>
          </cell>
          <cell r="D898">
            <v>991820.42</v>
          </cell>
          <cell r="E898">
            <v>-486767.5</v>
          </cell>
          <cell r="F898">
            <v>4915116.04</v>
          </cell>
          <cell r="G898">
            <v>13</v>
          </cell>
        </row>
        <row r="899">
          <cell r="A899" t="str">
            <v>6491-1-17</v>
          </cell>
          <cell r="B899" t="str">
            <v>POR TARJETA DE CRÉDITO</v>
          </cell>
          <cell r="C899">
            <v>4270913.1399999997</v>
          </cell>
          <cell r="D899">
            <v>138750.44</v>
          </cell>
          <cell r="E899">
            <v>0</v>
          </cell>
          <cell r="F899">
            <v>4409663.58</v>
          </cell>
          <cell r="G899">
            <v>9</v>
          </cell>
        </row>
        <row r="900">
          <cell r="A900" t="str">
            <v>6491-1-17-002</v>
          </cell>
          <cell r="B900" t="str">
            <v>SERVICIO ATENCIÓN DE PAGARÉS</v>
          </cell>
          <cell r="C900">
            <v>4114</v>
          </cell>
          <cell r="D900">
            <v>0</v>
          </cell>
          <cell r="E900">
            <v>0</v>
          </cell>
          <cell r="F900">
            <v>4114</v>
          </cell>
          <cell r="G900">
            <v>13</v>
          </cell>
        </row>
        <row r="901">
          <cell r="A901" t="str">
            <v>6491-1-17-006</v>
          </cell>
          <cell r="B901" t="str">
            <v>SERVICIOS MASTER CARD</v>
          </cell>
          <cell r="C901">
            <v>2042345.24</v>
          </cell>
          <cell r="D901">
            <v>11770.44</v>
          </cell>
          <cell r="E901">
            <v>0</v>
          </cell>
          <cell r="F901">
            <v>2054115.68</v>
          </cell>
          <cell r="G901">
            <v>13</v>
          </cell>
        </row>
        <row r="902">
          <cell r="A902" t="str">
            <v>6491-1-17-007</v>
          </cell>
          <cell r="B902" t="str">
            <v>CONSUMO-ENTREGA TARJETA FONACOT</v>
          </cell>
          <cell r="C902">
            <v>2224453.9</v>
          </cell>
          <cell r="D902">
            <v>126980</v>
          </cell>
          <cell r="E902">
            <v>0</v>
          </cell>
          <cell r="F902">
            <v>2351433.9</v>
          </cell>
          <cell r="G902">
            <v>13</v>
          </cell>
        </row>
        <row r="903">
          <cell r="A903" t="str">
            <v>6491-9</v>
          </cell>
          <cell r="B903" t="str">
            <v>OTROS DIVERSOS</v>
          </cell>
          <cell r="C903">
            <v>130683816.14</v>
          </cell>
          <cell r="D903">
            <v>25960124.420000002</v>
          </cell>
          <cell r="E903">
            <v>-27124750.030000001</v>
          </cell>
          <cell r="F903">
            <v>129519190.53</v>
          </cell>
          <cell r="G903">
            <v>6</v>
          </cell>
        </row>
        <row r="904">
          <cell r="A904" t="str">
            <v>6491-9-01</v>
          </cell>
          <cell r="B904" t="str">
            <v>OTROS DIVERSOS</v>
          </cell>
          <cell r="C904">
            <v>130283503.23</v>
          </cell>
          <cell r="D904">
            <v>25914460.629999999</v>
          </cell>
          <cell r="E904">
            <v>-27124750.030000001</v>
          </cell>
          <cell r="F904">
            <v>129073213.83</v>
          </cell>
          <cell r="G904">
            <v>9</v>
          </cell>
        </row>
        <row r="905">
          <cell r="A905" t="str">
            <v>6491-9-01-001</v>
          </cell>
          <cell r="B905" t="str">
            <v>GAFETES Y CREDENCIALES</v>
          </cell>
          <cell r="C905">
            <v>10114</v>
          </cell>
          <cell r="D905">
            <v>200</v>
          </cell>
          <cell r="E905">
            <v>-200</v>
          </cell>
          <cell r="F905">
            <v>10114</v>
          </cell>
          <cell r="G905">
            <v>13</v>
          </cell>
        </row>
        <row r="906">
          <cell r="A906" t="str">
            <v>6491-9-01-004</v>
          </cell>
          <cell r="B906" t="str">
            <v>BOTIQUIN</v>
          </cell>
          <cell r="C906">
            <v>235.45</v>
          </cell>
          <cell r="D906">
            <v>86.21</v>
          </cell>
          <cell r="E906">
            <v>0</v>
          </cell>
          <cell r="F906">
            <v>321.66000000000003</v>
          </cell>
          <cell r="G906">
            <v>13</v>
          </cell>
        </row>
        <row r="907">
          <cell r="A907" t="str">
            <v>6491-9-01-005</v>
          </cell>
          <cell r="B907" t="str">
            <v>TENENCIA</v>
          </cell>
          <cell r="C907">
            <v>135353.95000000001</v>
          </cell>
          <cell r="D907">
            <v>0</v>
          </cell>
          <cell r="E907">
            <v>0</v>
          </cell>
          <cell r="F907">
            <v>135353.95000000001</v>
          </cell>
          <cell r="G907">
            <v>13</v>
          </cell>
        </row>
        <row r="908">
          <cell r="A908" t="str">
            <v>6491-9-01-006</v>
          </cell>
          <cell r="B908" t="str">
            <v>LICENCIAS Y ACT. DE SOFTWARE</v>
          </cell>
          <cell r="C908">
            <v>18201288</v>
          </cell>
          <cell r="D908">
            <v>1654499.55</v>
          </cell>
          <cell r="E908">
            <v>0</v>
          </cell>
          <cell r="F908">
            <v>19855787.550000001</v>
          </cell>
          <cell r="G908">
            <v>13</v>
          </cell>
        </row>
        <row r="909">
          <cell r="A909" t="str">
            <v>6491-9-01-007</v>
          </cell>
          <cell r="B909" t="str">
            <v>ALMACENAJE EMBALAJE Y ENVASE</v>
          </cell>
          <cell r="C909">
            <v>16574476.82</v>
          </cell>
          <cell r="D909">
            <v>4318486.51</v>
          </cell>
          <cell r="E909">
            <v>-2100000</v>
          </cell>
          <cell r="F909">
            <v>18792963.329999998</v>
          </cell>
          <cell r="G909">
            <v>13</v>
          </cell>
        </row>
        <row r="910">
          <cell r="A910" t="str">
            <v>6491-9-01-008</v>
          </cell>
          <cell r="B910" t="str">
            <v>OTROS SERVICIOS COMERCIALES</v>
          </cell>
          <cell r="C910">
            <v>104822.86</v>
          </cell>
          <cell r="D910">
            <v>0</v>
          </cell>
          <cell r="E910">
            <v>0</v>
          </cell>
          <cell r="F910">
            <v>104822.86</v>
          </cell>
          <cell r="G910">
            <v>13</v>
          </cell>
        </row>
        <row r="911">
          <cell r="A911" t="str">
            <v>6491-9-01-009</v>
          </cell>
          <cell r="B911" t="str">
            <v>SUBCONTRATACION DE SERVICIOS CON TERCEROS</v>
          </cell>
          <cell r="C911">
            <v>56265330.700000003</v>
          </cell>
          <cell r="D911">
            <v>8223534.1299999999</v>
          </cell>
          <cell r="E911">
            <v>-2082758.62</v>
          </cell>
          <cell r="F911">
            <v>62406106.210000001</v>
          </cell>
          <cell r="G911">
            <v>13</v>
          </cell>
        </row>
        <row r="912">
          <cell r="A912" t="str">
            <v>6491-9-01-011</v>
          </cell>
          <cell r="B912" t="str">
            <v>MONITOREO DE INFORMACION</v>
          </cell>
          <cell r="C912">
            <v>317000</v>
          </cell>
          <cell r="D912">
            <v>37000</v>
          </cell>
          <cell r="E912">
            <v>0</v>
          </cell>
          <cell r="F912">
            <v>354000</v>
          </cell>
          <cell r="G912">
            <v>13</v>
          </cell>
        </row>
        <row r="913">
          <cell r="A913" t="str">
            <v>6491-9-01-012</v>
          </cell>
          <cell r="B913" t="str">
            <v>BURO DE CREDITO</v>
          </cell>
          <cell r="C913">
            <v>2671773.48</v>
          </cell>
          <cell r="D913">
            <v>1875700.26</v>
          </cell>
          <cell r="E913">
            <v>-450000</v>
          </cell>
          <cell r="F913">
            <v>4097473.74</v>
          </cell>
          <cell r="G913">
            <v>13</v>
          </cell>
        </row>
        <row r="914">
          <cell r="A914" t="str">
            <v>6491-9-01-013</v>
          </cell>
          <cell r="B914" t="str">
            <v>SERVICIOS DE CAPACITACIÓN</v>
          </cell>
          <cell r="C914">
            <v>4973107.97</v>
          </cell>
          <cell r="D914">
            <v>402414.07</v>
          </cell>
          <cell r="E914">
            <v>-239251.51</v>
          </cell>
          <cell r="F914">
            <v>5136270.53</v>
          </cell>
          <cell r="G914">
            <v>13</v>
          </cell>
        </row>
        <row r="915">
          <cell r="A915" t="str">
            <v>6491-9-01-020</v>
          </cell>
          <cell r="B915" t="str">
            <v>PROVISIÓN SERVICIOS GENERALES</v>
          </cell>
          <cell r="C915">
            <v>30780000</v>
          </cell>
          <cell r="D915">
            <v>9152539.9000000004</v>
          </cell>
          <cell r="E915">
            <v>-22002539.899999999</v>
          </cell>
          <cell r="F915">
            <v>17930000</v>
          </cell>
          <cell r="G915">
            <v>13</v>
          </cell>
        </row>
        <row r="916">
          <cell r="A916" t="str">
            <v>6491-9-01-021</v>
          </cell>
          <cell r="B916" t="str">
            <v>GASTOS DE ORDEN SOCIAL</v>
          </cell>
          <cell r="C916">
            <v>250000</v>
          </cell>
          <cell r="D916">
            <v>250000</v>
          </cell>
          <cell r="E916">
            <v>-250000</v>
          </cell>
          <cell r="F916">
            <v>250000</v>
          </cell>
          <cell r="G916">
            <v>13</v>
          </cell>
        </row>
        <row r="917">
          <cell r="A917" t="str">
            <v>6491-9-02</v>
          </cell>
          <cell r="B917" t="str">
            <v>GASTOS SERVICIOS COMODATO</v>
          </cell>
          <cell r="C917">
            <v>400312.91</v>
          </cell>
          <cell r="D917">
            <v>45663.79</v>
          </cell>
          <cell r="E917">
            <v>0</v>
          </cell>
          <cell r="F917">
            <v>445976.7</v>
          </cell>
          <cell r="G917">
            <v>9</v>
          </cell>
        </row>
        <row r="918">
          <cell r="A918" t="str">
            <v>6491-9-02-001</v>
          </cell>
          <cell r="B918" t="str">
            <v>SERVICIO POR OCUPACION DE LOCALES</v>
          </cell>
          <cell r="C918">
            <v>266286.90999999997</v>
          </cell>
          <cell r="D918">
            <v>25098.79</v>
          </cell>
          <cell r="E918">
            <v>0</v>
          </cell>
          <cell r="F918">
            <v>291385.7</v>
          </cell>
          <cell r="G918">
            <v>13</v>
          </cell>
        </row>
        <row r="919">
          <cell r="A919" t="str">
            <v>6491-9-02-002</v>
          </cell>
          <cell r="B919" t="str">
            <v>SERVICIO TELEFONICO</v>
          </cell>
          <cell r="C919">
            <v>54269</v>
          </cell>
          <cell r="D919">
            <v>5311</v>
          </cell>
          <cell r="E919">
            <v>0</v>
          </cell>
          <cell r="F919">
            <v>59580</v>
          </cell>
          <cell r="G919">
            <v>13</v>
          </cell>
        </row>
        <row r="920">
          <cell r="A920" t="str">
            <v>6491-9-02-003</v>
          </cell>
          <cell r="B920" t="str">
            <v>SERVICIO DE LUZ</v>
          </cell>
          <cell r="C920">
            <v>79757</v>
          </cell>
          <cell r="D920">
            <v>15254</v>
          </cell>
          <cell r="E920">
            <v>0</v>
          </cell>
          <cell r="F920">
            <v>95011</v>
          </cell>
          <cell r="G920">
            <v>13</v>
          </cell>
        </row>
        <row r="921">
          <cell r="G921">
            <v>0</v>
          </cell>
        </row>
        <row r="922">
          <cell r="A922" t="str">
            <v>6492</v>
          </cell>
          <cell r="B922" t="str">
            <v>COSTO NETO DEL PERIODO</v>
          </cell>
          <cell r="C922">
            <v>28741023</v>
          </cell>
          <cell r="D922">
            <v>3193447</v>
          </cell>
          <cell r="E922">
            <v>0</v>
          </cell>
          <cell r="F922">
            <v>31934470</v>
          </cell>
          <cell r="G922">
            <v>4</v>
          </cell>
          <cell r="H922" t="str">
            <v>L</v>
          </cell>
        </row>
        <row r="923">
          <cell r="A923" t="str">
            <v>6492-1</v>
          </cell>
          <cell r="B923" t="str">
            <v>ESTUDIO ACTURIAL (D-3)</v>
          </cell>
          <cell r="C923">
            <v>28741023</v>
          </cell>
          <cell r="D923">
            <v>3193447</v>
          </cell>
          <cell r="E923">
            <v>0</v>
          </cell>
          <cell r="F923">
            <v>31934470</v>
          </cell>
          <cell r="G923">
            <v>6</v>
          </cell>
        </row>
        <row r="924">
          <cell r="A924" t="str">
            <v>6492-1-01</v>
          </cell>
          <cell r="B924" t="str">
            <v>CNP POR TERMINACION (D-3)</v>
          </cell>
          <cell r="C924">
            <v>4780098.72</v>
          </cell>
          <cell r="D924">
            <v>531122.07999999996</v>
          </cell>
          <cell r="E924">
            <v>0</v>
          </cell>
          <cell r="F924">
            <v>5311220.8</v>
          </cell>
          <cell r="G924">
            <v>9</v>
          </cell>
        </row>
        <row r="925">
          <cell r="A925" t="str">
            <v>6492-1-01-001</v>
          </cell>
          <cell r="B925" t="str">
            <v>PRIMAS DE ANTIGUEDAD</v>
          </cell>
          <cell r="C925">
            <v>390471.75</v>
          </cell>
          <cell r="D925">
            <v>43385.75</v>
          </cell>
          <cell r="E925">
            <v>0</v>
          </cell>
          <cell r="F925">
            <v>433857.5</v>
          </cell>
          <cell r="G925">
            <v>13</v>
          </cell>
        </row>
        <row r="926">
          <cell r="A926" t="str">
            <v>6492-1-01-002</v>
          </cell>
          <cell r="B926" t="str">
            <v>INDEMNIZACION LEGAL</v>
          </cell>
          <cell r="C926">
            <v>4389626.97</v>
          </cell>
          <cell r="D926">
            <v>487736.33</v>
          </cell>
          <cell r="E926">
            <v>0</v>
          </cell>
          <cell r="F926">
            <v>4877363.3</v>
          </cell>
          <cell r="G926">
            <v>13</v>
          </cell>
        </row>
        <row r="927">
          <cell r="A927" t="str">
            <v>6492-1-02</v>
          </cell>
          <cell r="B927" t="str">
            <v>CNP POR RETIRO (D-3)</v>
          </cell>
          <cell r="C927">
            <v>23960924.280000001</v>
          </cell>
          <cell r="D927">
            <v>2662324.92</v>
          </cell>
          <cell r="E927">
            <v>0</v>
          </cell>
          <cell r="F927">
            <v>26623249.199999999</v>
          </cell>
          <cell r="G927">
            <v>9</v>
          </cell>
        </row>
        <row r="928">
          <cell r="A928" t="str">
            <v>6492-1-02-001</v>
          </cell>
          <cell r="B928" t="str">
            <v>PRIMAS DE ANTIGUEDAD</v>
          </cell>
          <cell r="C928">
            <v>2760866.28</v>
          </cell>
          <cell r="D928">
            <v>306762.92</v>
          </cell>
          <cell r="E928">
            <v>0</v>
          </cell>
          <cell r="F928">
            <v>3067629.2</v>
          </cell>
          <cell r="G928">
            <v>13</v>
          </cell>
        </row>
        <row r="929">
          <cell r="A929" t="str">
            <v>6492-1-02-003</v>
          </cell>
          <cell r="B929" t="str">
            <v>PLAN DE PENSIONES</v>
          </cell>
          <cell r="C929">
            <v>21200058</v>
          </cell>
          <cell r="D929">
            <v>2355562</v>
          </cell>
          <cell r="E929">
            <v>0</v>
          </cell>
          <cell r="F929">
            <v>23555620</v>
          </cell>
          <cell r="G929">
            <v>13</v>
          </cell>
        </row>
        <row r="930">
          <cell r="G930">
            <v>0</v>
          </cell>
        </row>
        <row r="931">
          <cell r="A931" t="str">
            <v>6501</v>
          </cell>
          <cell r="B931" t="str">
            <v>AFECTACIONES A LA ESTIMAC. POR IRRECUP. O DIFICIL COBRO</v>
          </cell>
          <cell r="C931">
            <v>2287115.64</v>
          </cell>
          <cell r="D931">
            <v>19768.599999999999</v>
          </cell>
          <cell r="E931">
            <v>-39567.199999999997</v>
          </cell>
          <cell r="F931">
            <v>2267317.04</v>
          </cell>
          <cell r="G931">
            <v>4</v>
          </cell>
        </row>
        <row r="932">
          <cell r="A932" t="str">
            <v>6501-1</v>
          </cell>
          <cell r="B932" t="str">
            <v>ESTIMACION POR IRRECUPERABILIDAD O DIFICIL COBRO</v>
          </cell>
          <cell r="C932">
            <v>2287115.64</v>
          </cell>
          <cell r="D932">
            <v>19768.599999999999</v>
          </cell>
          <cell r="E932">
            <v>-39567.199999999997</v>
          </cell>
          <cell r="F932">
            <v>2267317.04</v>
          </cell>
          <cell r="G932">
            <v>6</v>
          </cell>
        </row>
        <row r="933">
          <cell r="A933" t="str">
            <v>6501-1-01</v>
          </cell>
          <cell r="B933" t="str">
            <v>OTROS DEUDORES</v>
          </cell>
          <cell r="C933">
            <v>2287115.64</v>
          </cell>
          <cell r="D933">
            <v>19768.599999999999</v>
          </cell>
          <cell r="E933">
            <v>-39567.199999999997</v>
          </cell>
          <cell r="F933">
            <v>2267317.04</v>
          </cell>
          <cell r="G933">
            <v>9</v>
          </cell>
        </row>
        <row r="934">
          <cell r="A934" t="str">
            <v>6501-1-01-002</v>
          </cell>
          <cell r="B934" t="str">
            <v>OTROS ADEUDOS</v>
          </cell>
          <cell r="C934">
            <v>2287115.64</v>
          </cell>
          <cell r="D934">
            <v>19768.599999999999</v>
          </cell>
          <cell r="E934">
            <v>-39567.199999999997</v>
          </cell>
          <cell r="F934">
            <v>2267317.04</v>
          </cell>
          <cell r="G934">
            <v>13</v>
          </cell>
        </row>
        <row r="935">
          <cell r="G935">
            <v>0</v>
          </cell>
        </row>
        <row r="936">
          <cell r="A936" t="str">
            <v>6502</v>
          </cell>
          <cell r="B936" t="str">
            <v>OTROS EGRESOS</v>
          </cell>
          <cell r="C936">
            <v>103272554.59999999</v>
          </cell>
          <cell r="D936">
            <v>266196082.81999999</v>
          </cell>
          <cell r="E936">
            <v>0</v>
          </cell>
          <cell r="F936">
            <v>369468637.42000002</v>
          </cell>
          <cell r="G936">
            <v>4</v>
          </cell>
        </row>
        <row r="937">
          <cell r="A937" t="str">
            <v>6502-1</v>
          </cell>
          <cell r="B937" t="str">
            <v>OPERACIONES DE BURSATILIZACION</v>
          </cell>
          <cell r="C937">
            <v>103272554.59999999</v>
          </cell>
          <cell r="D937">
            <v>266196082.81999999</v>
          </cell>
          <cell r="E937">
            <v>0</v>
          </cell>
          <cell r="F937">
            <v>369468637.42000002</v>
          </cell>
          <cell r="G937">
            <v>6</v>
          </cell>
        </row>
        <row r="938">
          <cell r="A938" t="str">
            <v>6502-1-01</v>
          </cell>
          <cell r="B938" t="str">
            <v>PERDIDA POR CESION DE CARTERA DE CREDITO</v>
          </cell>
          <cell r="C938">
            <v>103272554.59999999</v>
          </cell>
          <cell r="D938">
            <v>266196082.81999999</v>
          </cell>
          <cell r="E938">
            <v>0</v>
          </cell>
          <cell r="F938">
            <v>369468637.42000002</v>
          </cell>
          <cell r="G938">
            <v>9</v>
          </cell>
        </row>
        <row r="939">
          <cell r="A939" t="str">
            <v>6502-1-01-003</v>
          </cell>
          <cell r="B939" t="str">
            <v>EMISIÓN IFCOT CB 13</v>
          </cell>
          <cell r="C939">
            <v>103272554.59999999</v>
          </cell>
          <cell r="D939">
            <v>266196082.81999999</v>
          </cell>
          <cell r="E939">
            <v>0</v>
          </cell>
          <cell r="F939">
            <v>369468637.42000002</v>
          </cell>
          <cell r="G939">
            <v>13</v>
          </cell>
        </row>
        <row r="940">
          <cell r="G940">
            <v>0</v>
          </cell>
        </row>
        <row r="941">
          <cell r="A941" t="str">
            <v>6503</v>
          </cell>
          <cell r="B941" t="str">
            <v>QUEBRANTOS</v>
          </cell>
          <cell r="C941">
            <v>826385.56</v>
          </cell>
          <cell r="D941">
            <v>26.96</v>
          </cell>
          <cell r="E941">
            <v>-0.54</v>
          </cell>
          <cell r="F941">
            <v>826411.98</v>
          </cell>
          <cell r="G941">
            <v>4</v>
          </cell>
          <cell r="I941">
            <v>-3881430540.7500005</v>
          </cell>
        </row>
        <row r="942">
          <cell r="A942" t="str">
            <v>6503-3</v>
          </cell>
          <cell r="B942" t="str">
            <v>OTROS QUEBRANTOS</v>
          </cell>
          <cell r="C942">
            <v>826385.56</v>
          </cell>
          <cell r="D942">
            <v>26.96</v>
          </cell>
          <cell r="E942">
            <v>-0.54</v>
          </cell>
          <cell r="F942">
            <v>826411.98</v>
          </cell>
          <cell r="G942">
            <v>6</v>
          </cell>
        </row>
        <row r="943">
          <cell r="A943" t="str">
            <v>6503-3-01</v>
          </cell>
          <cell r="B943" t="str">
            <v>DIVERSOS</v>
          </cell>
          <cell r="C943">
            <v>826385.56</v>
          </cell>
          <cell r="D943">
            <v>26.96</v>
          </cell>
          <cell r="E943">
            <v>-0.54</v>
          </cell>
          <cell r="F943">
            <v>826411.98</v>
          </cell>
          <cell r="G943">
            <v>9</v>
          </cell>
        </row>
        <row r="944">
          <cell r="A944" t="str">
            <v>6503-3-01-001</v>
          </cell>
          <cell r="B944" t="str">
            <v>DIFERENCIAS POR REDONDEO</v>
          </cell>
          <cell r="C944">
            <v>0.85</v>
          </cell>
          <cell r="D944">
            <v>25.88</v>
          </cell>
          <cell r="E944">
            <v>0</v>
          </cell>
          <cell r="F944">
            <v>26.73</v>
          </cell>
          <cell r="G944">
            <v>13</v>
          </cell>
        </row>
        <row r="945">
          <cell r="A945" t="str">
            <v>6503-3-01-002</v>
          </cell>
          <cell r="B945" t="str">
            <v>GASTOS DE EJERCICIOS ANTERIORES</v>
          </cell>
          <cell r="C945">
            <v>1084.78</v>
          </cell>
          <cell r="D945">
            <v>0</v>
          </cell>
          <cell r="E945">
            <v>0</v>
          </cell>
          <cell r="F945">
            <v>1084.78</v>
          </cell>
          <cell r="G945">
            <v>13</v>
          </cell>
        </row>
        <row r="946">
          <cell r="A946" t="str">
            <v>6503-3-01-003</v>
          </cell>
          <cell r="B946" t="str">
            <v>OTRAS DIFERENCIAS</v>
          </cell>
          <cell r="C946">
            <v>184.11</v>
          </cell>
          <cell r="D946">
            <v>1.08</v>
          </cell>
          <cell r="E946">
            <v>-0.54</v>
          </cell>
          <cell r="F946">
            <v>184.65</v>
          </cell>
          <cell r="G946">
            <v>13</v>
          </cell>
        </row>
        <row r="947">
          <cell r="A947" t="str">
            <v>6503-3-01-004</v>
          </cell>
          <cell r="B947" t="str">
            <v>PÉRDIDA POR BAJA DE ACTIVO FIJO</v>
          </cell>
          <cell r="C947">
            <v>825115.82</v>
          </cell>
          <cell r="D947">
            <v>0</v>
          </cell>
          <cell r="E947">
            <v>0</v>
          </cell>
          <cell r="F947">
            <v>825115.82</v>
          </cell>
          <cell r="G947">
            <v>13</v>
          </cell>
        </row>
        <row r="948">
          <cell r="G948">
            <v>0</v>
          </cell>
        </row>
        <row r="949">
          <cell r="A949" t="str">
            <v>7401</v>
          </cell>
          <cell r="B949" t="str">
            <v>FIDEICOMISOS</v>
          </cell>
          <cell r="C949">
            <v>1111251047.4200001</v>
          </cell>
          <cell r="D949">
            <v>3146468162.1100001</v>
          </cell>
          <cell r="E949">
            <v>-2025097183.52</v>
          </cell>
          <cell r="F949">
            <v>2232622026.0100002</v>
          </cell>
          <cell r="G949">
            <v>4</v>
          </cell>
        </row>
        <row r="950">
          <cell r="A950" t="str">
            <v>7401-1</v>
          </cell>
          <cell r="B950" t="str">
            <v>DE GARANTIA, INVERSION O ADMINISTRACION</v>
          </cell>
          <cell r="C950">
            <v>1111251047.4200001</v>
          </cell>
          <cell r="D950">
            <v>3146468162.1100001</v>
          </cell>
          <cell r="E950">
            <v>-2025097183.52</v>
          </cell>
          <cell r="F950">
            <v>2232622026.0100002</v>
          </cell>
          <cell r="G950">
            <v>6</v>
          </cell>
        </row>
        <row r="951">
          <cell r="A951" t="str">
            <v>7401-1-01</v>
          </cell>
          <cell r="B951" t="str">
            <v>CARTERA BURSATILIZADA EN ADMON</v>
          </cell>
          <cell r="C951">
            <v>1111251047.4200001</v>
          </cell>
          <cell r="D951">
            <v>3146468162.1100001</v>
          </cell>
          <cell r="E951">
            <v>-2025097183.52</v>
          </cell>
          <cell r="F951">
            <v>2232622026.0100002</v>
          </cell>
          <cell r="G951">
            <v>9</v>
          </cell>
        </row>
        <row r="952">
          <cell r="A952" t="str">
            <v>7401-1-01-001</v>
          </cell>
          <cell r="B952" t="str">
            <v>CAPITAL</v>
          </cell>
          <cell r="C952">
            <v>1049721353.3099999</v>
          </cell>
          <cell r="D952">
            <v>2937752075.8600001</v>
          </cell>
          <cell r="E952">
            <v>-1856572355.03</v>
          </cell>
          <cell r="F952">
            <v>2130901074.1400001</v>
          </cell>
          <cell r="G952">
            <v>13</v>
          </cell>
        </row>
        <row r="953">
          <cell r="A953" t="str">
            <v>7401-1-01-003</v>
          </cell>
          <cell r="B953" t="str">
            <v>INTERESES AL 16%</v>
          </cell>
          <cell r="C953">
            <v>27645218.73</v>
          </cell>
          <cell r="D953">
            <v>151117683.12</v>
          </cell>
          <cell r="E953">
            <v>-126958581.52</v>
          </cell>
          <cell r="F953">
            <v>51804320.329999998</v>
          </cell>
          <cell r="G953">
            <v>13</v>
          </cell>
        </row>
        <row r="954">
          <cell r="A954" t="str">
            <v>7401-1-01-005</v>
          </cell>
          <cell r="B954" t="str">
            <v>IVA S/INT.  AL 16%</v>
          </cell>
          <cell r="C954">
            <v>33884475.380000003</v>
          </cell>
          <cell r="D954">
            <v>57598403.130000003</v>
          </cell>
          <cell r="E954">
            <v>-41566246.969999999</v>
          </cell>
          <cell r="F954">
            <v>49916631.539999999</v>
          </cell>
          <cell r="G954">
            <v>13</v>
          </cell>
        </row>
        <row r="955">
          <cell r="G955">
            <v>0</v>
          </cell>
        </row>
        <row r="956">
          <cell r="A956" t="str">
            <v>7710</v>
          </cell>
          <cell r="B956" t="str">
            <v>INTERESES DEVENGADOS NO COBRADOS DERIVADOS DE CART</v>
          </cell>
          <cell r="C956">
            <v>3298063.86</v>
          </cell>
          <cell r="D956">
            <v>19130499.440000001</v>
          </cell>
          <cell r="E956">
            <v>-19372632.73</v>
          </cell>
          <cell r="F956">
            <v>3055930.57</v>
          </cell>
          <cell r="G956">
            <v>4</v>
          </cell>
        </row>
        <row r="957">
          <cell r="A957" t="str">
            <v>7710-1</v>
          </cell>
          <cell r="B957" t="str">
            <v>SUSPENSION REGISTRO INTERESES</v>
          </cell>
          <cell r="C957">
            <v>3298063.86</v>
          </cell>
          <cell r="D957">
            <v>19130499.440000001</v>
          </cell>
          <cell r="E957">
            <v>-19372632.73</v>
          </cell>
          <cell r="F957">
            <v>3055930.57</v>
          </cell>
          <cell r="G957">
            <v>6</v>
          </cell>
        </row>
        <row r="958">
          <cell r="A958" t="str">
            <v>7710-1-01</v>
          </cell>
          <cell r="B958" t="str">
            <v>POR PRESTAMOS DIRECTOS</v>
          </cell>
          <cell r="C958">
            <v>3298063.86</v>
          </cell>
          <cell r="D958">
            <v>19130499.440000001</v>
          </cell>
          <cell r="E958">
            <v>-19372632.73</v>
          </cell>
          <cell r="F958">
            <v>3055930.57</v>
          </cell>
          <cell r="G958">
            <v>9</v>
          </cell>
        </row>
        <row r="959">
          <cell r="A959" t="str">
            <v>7710-1-01-001</v>
          </cell>
          <cell r="B959" t="str">
            <v>INTERESES SUSPENDIDOS</v>
          </cell>
          <cell r="C959">
            <v>3298063.86</v>
          </cell>
          <cell r="D959">
            <v>19130499.440000001</v>
          </cell>
          <cell r="E959">
            <v>-19372632.73</v>
          </cell>
          <cell r="F959">
            <v>3055930.57</v>
          </cell>
          <cell r="G959">
            <v>13</v>
          </cell>
        </row>
        <row r="960">
          <cell r="G960">
            <v>0</v>
          </cell>
        </row>
        <row r="961">
          <cell r="A961" t="str">
            <v>7800</v>
          </cell>
          <cell r="B961" t="str">
            <v>OTRAS CUENTAS DE REGISTRO</v>
          </cell>
          <cell r="C961">
            <v>23645900254.709999</v>
          </cell>
          <cell r="D961">
            <v>1468960676.99</v>
          </cell>
          <cell r="E961">
            <v>-2135169167.8599999</v>
          </cell>
          <cell r="F961">
            <v>22979691763.84</v>
          </cell>
          <cell r="G961">
            <v>4</v>
          </cell>
        </row>
        <row r="962">
          <cell r="A962" t="str">
            <v>7800-1</v>
          </cell>
          <cell r="B962" t="str">
            <v>APERTURA CREDITOS Y CONVENIOS</v>
          </cell>
          <cell r="C962">
            <v>56892653.039999999</v>
          </cell>
          <cell r="D962">
            <v>1241774800.21</v>
          </cell>
          <cell r="E962">
            <v>-1231577336.24</v>
          </cell>
          <cell r="F962">
            <v>67090117.009999998</v>
          </cell>
          <cell r="G962">
            <v>6</v>
          </cell>
        </row>
        <row r="963">
          <cell r="A963" t="str">
            <v>7800-1-01</v>
          </cell>
          <cell r="B963" t="str">
            <v>CREDITOS</v>
          </cell>
          <cell r="C963">
            <v>56892653.039999999</v>
          </cell>
          <cell r="D963">
            <v>1241774800.21</v>
          </cell>
          <cell r="E963">
            <v>-1231577336.24</v>
          </cell>
          <cell r="F963">
            <v>67090117.009999998</v>
          </cell>
          <cell r="G963">
            <v>9</v>
          </cell>
        </row>
        <row r="964">
          <cell r="A964" t="str">
            <v>7800-1-01-001</v>
          </cell>
          <cell r="B964" t="str">
            <v>CREDITOS AUTORIZADOS</v>
          </cell>
          <cell r="C964">
            <v>38544093.039999999</v>
          </cell>
          <cell r="D964">
            <v>1241768670.21</v>
          </cell>
          <cell r="E964">
            <v>-1231577336.24</v>
          </cell>
          <cell r="F964">
            <v>48735427.009999998</v>
          </cell>
          <cell r="G964">
            <v>13</v>
          </cell>
        </row>
        <row r="965">
          <cell r="A965" t="str">
            <v>7800-1-01-002</v>
          </cell>
          <cell r="B965" t="str">
            <v>CREDITOS AUTORIZADOS TCF</v>
          </cell>
          <cell r="C965">
            <v>18348560</v>
          </cell>
          <cell r="D965">
            <v>6130</v>
          </cell>
          <cell r="E965">
            <v>0</v>
          </cell>
          <cell r="F965">
            <v>18354690</v>
          </cell>
          <cell r="G965">
            <v>13</v>
          </cell>
        </row>
        <row r="966">
          <cell r="A966" t="str">
            <v>7800-2</v>
          </cell>
          <cell r="B966" t="str">
            <v>CREDITOS INCOBRABLES</v>
          </cell>
          <cell r="C966">
            <v>10520830238.110001</v>
          </cell>
          <cell r="D966">
            <v>183321299.84999999</v>
          </cell>
          <cell r="E966">
            <v>-102377969.67</v>
          </cell>
          <cell r="F966">
            <v>10601773568.290001</v>
          </cell>
          <cell r="G966">
            <v>6</v>
          </cell>
        </row>
        <row r="967">
          <cell r="A967" t="str">
            <v>7800-2-01</v>
          </cell>
          <cell r="B967" t="str">
            <v>CASTIGOS</v>
          </cell>
          <cell r="C967">
            <v>10520830238.110001</v>
          </cell>
          <cell r="D967">
            <v>183321299.84999999</v>
          </cell>
          <cell r="E967">
            <v>-102377969.67</v>
          </cell>
          <cell r="F967">
            <v>10601773568.290001</v>
          </cell>
          <cell r="G967">
            <v>9</v>
          </cell>
        </row>
        <row r="968">
          <cell r="A968" t="str">
            <v>7800-2-01-001</v>
          </cell>
          <cell r="B968" t="str">
            <v>CASTIGOS DE PRESTAMOS DIRECTOS</v>
          </cell>
          <cell r="C968">
            <v>10520830238.110001</v>
          </cell>
          <cell r="D968">
            <v>183321299.84999999</v>
          </cell>
          <cell r="E968">
            <v>-102377969.67</v>
          </cell>
          <cell r="F968">
            <v>10601773568.290001</v>
          </cell>
          <cell r="G968">
            <v>13</v>
          </cell>
        </row>
        <row r="969">
          <cell r="A969" t="str">
            <v>7800-3</v>
          </cell>
          <cell r="B969" t="str">
            <v>DISPONIBILIDAD EN PRESTAMOS BANCARIOS</v>
          </cell>
          <cell r="C969">
            <v>8505000000</v>
          </cell>
          <cell r="D969">
            <v>0</v>
          </cell>
          <cell r="E969">
            <v>0</v>
          </cell>
          <cell r="F969">
            <v>8505000000</v>
          </cell>
          <cell r="G969">
            <v>6</v>
          </cell>
        </row>
        <row r="970">
          <cell r="A970" t="str">
            <v>7800-3-01</v>
          </cell>
          <cell r="B970" t="str">
            <v>LINEA DE CREDITO DISPONIBLE</v>
          </cell>
          <cell r="C970">
            <v>5000000</v>
          </cell>
          <cell r="D970">
            <v>0</v>
          </cell>
          <cell r="E970">
            <v>0</v>
          </cell>
          <cell r="F970">
            <v>5000000</v>
          </cell>
          <cell r="G970">
            <v>9</v>
          </cell>
        </row>
        <row r="971">
          <cell r="A971" t="str">
            <v>7800-3-01-002</v>
          </cell>
          <cell r="B971" t="str">
            <v>FACTOR BAJIO  S.A.</v>
          </cell>
          <cell r="C971">
            <v>5000000</v>
          </cell>
          <cell r="D971">
            <v>0</v>
          </cell>
          <cell r="E971">
            <v>0</v>
          </cell>
          <cell r="F971">
            <v>5000000</v>
          </cell>
          <cell r="G971">
            <v>13</v>
          </cell>
        </row>
        <row r="972">
          <cell r="A972" t="str">
            <v>7800-3-02</v>
          </cell>
          <cell r="B972" t="str">
            <v>LINEAS DE CREDITO DISPONIBLES (BANCA COMERCIAL)</v>
          </cell>
          <cell r="C972">
            <v>3200000000</v>
          </cell>
          <cell r="D972">
            <v>0</v>
          </cell>
          <cell r="E972">
            <v>0</v>
          </cell>
          <cell r="F972">
            <v>3200000000</v>
          </cell>
          <cell r="G972">
            <v>9</v>
          </cell>
        </row>
        <row r="973">
          <cell r="A973" t="str">
            <v>7800-3-02-003</v>
          </cell>
          <cell r="B973" t="str">
            <v>BBV BANCOMER</v>
          </cell>
          <cell r="C973">
            <v>1200000000</v>
          </cell>
          <cell r="D973">
            <v>0</v>
          </cell>
          <cell r="E973">
            <v>0</v>
          </cell>
          <cell r="F973">
            <v>1200000000</v>
          </cell>
          <cell r="G973">
            <v>13</v>
          </cell>
        </row>
        <row r="974">
          <cell r="A974" t="str">
            <v>7800-3-02-008</v>
          </cell>
          <cell r="B974" t="str">
            <v>BANCO INTERACCIONES S.A.</v>
          </cell>
          <cell r="C974">
            <v>1000000000</v>
          </cell>
          <cell r="D974">
            <v>0</v>
          </cell>
          <cell r="E974">
            <v>0</v>
          </cell>
          <cell r="F974">
            <v>1000000000</v>
          </cell>
          <cell r="G974">
            <v>13</v>
          </cell>
        </row>
        <row r="975">
          <cell r="A975" t="str">
            <v>7800-3-02-010</v>
          </cell>
          <cell r="B975" t="str">
            <v>SCOTIA BANK INVERLAT S.A.</v>
          </cell>
          <cell r="C975">
            <v>1000000000</v>
          </cell>
          <cell r="D975">
            <v>0</v>
          </cell>
          <cell r="E975">
            <v>0</v>
          </cell>
          <cell r="F975">
            <v>1000000000</v>
          </cell>
          <cell r="G975">
            <v>13</v>
          </cell>
        </row>
        <row r="976">
          <cell r="A976" t="str">
            <v>7800-3-03</v>
          </cell>
          <cell r="B976" t="str">
            <v>LINEAS DE CREDITO DISPONIBLES (QUIROGRAFARIOS)</v>
          </cell>
          <cell r="C976">
            <v>4900000000</v>
          </cell>
          <cell r="D976">
            <v>0</v>
          </cell>
          <cell r="E976">
            <v>0</v>
          </cell>
          <cell r="F976">
            <v>4900000000</v>
          </cell>
          <cell r="G976">
            <v>9</v>
          </cell>
        </row>
        <row r="977">
          <cell r="A977" t="str">
            <v>7800-3-03-001</v>
          </cell>
          <cell r="B977" t="str">
            <v>CORTO PLAZO</v>
          </cell>
          <cell r="C977">
            <v>4900000000</v>
          </cell>
          <cell r="D977">
            <v>0</v>
          </cell>
          <cell r="E977">
            <v>0</v>
          </cell>
          <cell r="F977">
            <v>4900000000</v>
          </cell>
          <cell r="G977">
            <v>13</v>
          </cell>
        </row>
        <row r="978">
          <cell r="A978" t="str">
            <v>7800-3-04</v>
          </cell>
          <cell r="B978" t="str">
            <v>LÍNEAS DE CRÉDITO DISPONIBLES (BANCA DE DESARROLLO)</v>
          </cell>
          <cell r="C978">
            <v>400000000</v>
          </cell>
          <cell r="D978">
            <v>0</v>
          </cell>
          <cell r="E978">
            <v>0</v>
          </cell>
          <cell r="F978">
            <v>400000000</v>
          </cell>
          <cell r="G978">
            <v>9</v>
          </cell>
        </row>
        <row r="979">
          <cell r="A979" t="str">
            <v>7800-3-04-001</v>
          </cell>
          <cell r="B979" t="str">
            <v>NACIONAL FINANCIERA, S.N.C</v>
          </cell>
          <cell r="C979">
            <v>400000000</v>
          </cell>
          <cell r="D979">
            <v>0</v>
          </cell>
          <cell r="E979">
            <v>0</v>
          </cell>
          <cell r="F979">
            <v>400000000</v>
          </cell>
          <cell r="G979">
            <v>13</v>
          </cell>
        </row>
        <row r="980">
          <cell r="A980" t="str">
            <v>7800-4</v>
          </cell>
          <cell r="B980" t="str">
            <v>REVOLVENCIA CARTERA COMPROMETIDA</v>
          </cell>
          <cell r="C980">
            <v>3494072500.0100002</v>
          </cell>
          <cell r="D980">
            <v>0</v>
          </cell>
          <cell r="E980">
            <v>-780010135.02999997</v>
          </cell>
          <cell r="F980">
            <v>2714062364.98</v>
          </cell>
          <cell r="G980">
            <v>6</v>
          </cell>
        </row>
        <row r="981">
          <cell r="A981" t="str">
            <v>7800-4-01</v>
          </cell>
          <cell r="B981" t="str">
            <v>REVOLVENCIA CARTERA COMPROMETIDA</v>
          </cell>
          <cell r="C981">
            <v>3494072500.0100002</v>
          </cell>
          <cell r="D981">
            <v>0</v>
          </cell>
          <cell r="E981">
            <v>-780010135.02999997</v>
          </cell>
          <cell r="F981">
            <v>2714062364.98</v>
          </cell>
          <cell r="G981">
            <v>9</v>
          </cell>
        </row>
        <row r="982">
          <cell r="A982" t="str">
            <v>7800-4-01-003</v>
          </cell>
          <cell r="B982" t="str">
            <v>IFCOT CB 13 REVOLVENCIAS</v>
          </cell>
          <cell r="C982">
            <v>3494072500.0100002</v>
          </cell>
          <cell r="D982">
            <v>0</v>
          </cell>
          <cell r="E982">
            <v>-780010135.02999997</v>
          </cell>
          <cell r="F982">
            <v>2714062364.98</v>
          </cell>
          <cell r="G982">
            <v>13</v>
          </cell>
        </row>
        <row r="983">
          <cell r="A983" t="str">
            <v>7800-5</v>
          </cell>
          <cell r="B983" t="str">
            <v>PASIVO CONTINGENTE</v>
          </cell>
          <cell r="C983">
            <v>21029236</v>
          </cell>
          <cell r="D983">
            <v>21115721.030000001</v>
          </cell>
          <cell r="E983">
            <v>-21029236</v>
          </cell>
          <cell r="F983">
            <v>21115721.030000001</v>
          </cell>
          <cell r="G983">
            <v>6</v>
          </cell>
        </row>
        <row r="984">
          <cell r="A984" t="str">
            <v>7800-5-01</v>
          </cell>
          <cell r="B984" t="str">
            <v>PASIVO CONTINGENTE</v>
          </cell>
          <cell r="C984">
            <v>21029236</v>
          </cell>
          <cell r="D984">
            <v>21115721.030000001</v>
          </cell>
          <cell r="E984">
            <v>-21029236</v>
          </cell>
          <cell r="F984">
            <v>21115721.030000001</v>
          </cell>
          <cell r="G984">
            <v>9</v>
          </cell>
        </row>
        <row r="985">
          <cell r="A985" t="str">
            <v>7800-5-01-001</v>
          </cell>
          <cell r="B985" t="str">
            <v>LITIGIOS</v>
          </cell>
          <cell r="C985">
            <v>21029236</v>
          </cell>
          <cell r="D985">
            <v>21115721.030000001</v>
          </cell>
          <cell r="E985">
            <v>-21029236</v>
          </cell>
          <cell r="F985">
            <v>21115721.030000001</v>
          </cell>
          <cell r="G985">
            <v>13</v>
          </cell>
        </row>
        <row r="986">
          <cell r="A986" t="str">
            <v>7800-6</v>
          </cell>
          <cell r="B986" t="str">
            <v>SALDOS ACREEDORES (DE CARTERA)</v>
          </cell>
          <cell r="C986">
            <v>1047276557.73</v>
          </cell>
          <cell r="D986">
            <v>22748854.82</v>
          </cell>
          <cell r="E986">
            <v>-163369.14000000001</v>
          </cell>
          <cell r="F986">
            <v>1069862043.41</v>
          </cell>
          <cell r="G986">
            <v>6</v>
          </cell>
        </row>
        <row r="987">
          <cell r="A987" t="str">
            <v>7800-6-01</v>
          </cell>
          <cell r="B987" t="str">
            <v>POR CREDITOS AL CONSUMO</v>
          </cell>
          <cell r="C987">
            <v>1047276557.73</v>
          </cell>
          <cell r="D987">
            <v>22748854.82</v>
          </cell>
          <cell r="E987">
            <v>-163369.14000000001</v>
          </cell>
          <cell r="F987">
            <v>1069862043.41</v>
          </cell>
          <cell r="G987">
            <v>9</v>
          </cell>
        </row>
        <row r="988">
          <cell r="A988" t="str">
            <v>7800-6-01-001</v>
          </cell>
          <cell r="B988" t="str">
            <v>APLICADOS A RESULTADOS</v>
          </cell>
          <cell r="C988">
            <v>1047276557.73</v>
          </cell>
          <cell r="D988">
            <v>22748854.82</v>
          </cell>
          <cell r="E988">
            <v>-163369.14000000001</v>
          </cell>
          <cell r="F988">
            <v>1069862043.41</v>
          </cell>
          <cell r="G988">
            <v>13</v>
          </cell>
        </row>
        <row r="989">
          <cell r="A989" t="str">
            <v>7800-7</v>
          </cell>
          <cell r="B989" t="str">
            <v>CONTROL DE CHEQUES RECIBIDOS</v>
          </cell>
          <cell r="C989">
            <v>1377</v>
          </cell>
          <cell r="D989">
            <v>0</v>
          </cell>
          <cell r="E989">
            <v>-24</v>
          </cell>
          <cell r="F989">
            <v>1353</v>
          </cell>
          <cell r="G989">
            <v>6</v>
          </cell>
        </row>
        <row r="990">
          <cell r="A990" t="str">
            <v>7800-7-01</v>
          </cell>
          <cell r="B990" t="str">
            <v>CHEQUERAS EN CUSTODIA</v>
          </cell>
          <cell r="C990">
            <v>1377</v>
          </cell>
          <cell r="D990">
            <v>0</v>
          </cell>
          <cell r="E990">
            <v>-24</v>
          </cell>
          <cell r="F990">
            <v>1353</v>
          </cell>
          <cell r="G990">
            <v>9</v>
          </cell>
        </row>
        <row r="991">
          <cell r="A991" t="str">
            <v>7800-7-01-001</v>
          </cell>
          <cell r="B991" t="str">
            <v>EXISTENCIA DE CHEQUES</v>
          </cell>
          <cell r="C991">
            <v>1377</v>
          </cell>
          <cell r="D991">
            <v>0</v>
          </cell>
          <cell r="E991">
            <v>-24</v>
          </cell>
          <cell r="F991">
            <v>1353</v>
          </cell>
          <cell r="G991">
            <v>13</v>
          </cell>
        </row>
        <row r="992">
          <cell r="A992" t="str">
            <v>7800-8</v>
          </cell>
          <cell r="B992" t="str">
            <v>CARTERA RECUPERADA POR GARANTÍA</v>
          </cell>
          <cell r="C992">
            <v>797692.82</v>
          </cell>
          <cell r="D992">
            <v>1.08</v>
          </cell>
          <cell r="E992">
            <v>-11097.78</v>
          </cell>
          <cell r="F992">
            <v>786596.12</v>
          </cell>
          <cell r="G992">
            <v>6</v>
          </cell>
        </row>
        <row r="993">
          <cell r="A993" t="str">
            <v>7800-8-01</v>
          </cell>
          <cell r="B993" t="str">
            <v>GARANTÍA NAFIN</v>
          </cell>
          <cell r="C993">
            <v>797692.82</v>
          </cell>
          <cell r="D993">
            <v>1.08</v>
          </cell>
          <cell r="E993">
            <v>-11097.78</v>
          </cell>
          <cell r="F993">
            <v>786596.12</v>
          </cell>
          <cell r="G993">
            <v>9</v>
          </cell>
        </row>
        <row r="994">
          <cell r="A994" t="str">
            <v>7800-8-01-001</v>
          </cell>
          <cell r="B994" t="str">
            <v>COMPUAPOYO</v>
          </cell>
          <cell r="C994">
            <v>797692.82</v>
          </cell>
          <cell r="D994">
            <v>1.08</v>
          </cell>
          <cell r="E994">
            <v>-11097.78</v>
          </cell>
          <cell r="F994">
            <v>786596.12</v>
          </cell>
          <cell r="G994">
            <v>13</v>
          </cell>
        </row>
        <row r="995">
          <cell r="G995">
            <v>0</v>
          </cell>
        </row>
        <row r="996">
          <cell r="A996" t="str">
            <v>8401</v>
          </cell>
          <cell r="B996" t="str">
            <v>FIDEICOMISOS</v>
          </cell>
          <cell r="C996">
            <v>-1111251047.4200001</v>
          </cell>
          <cell r="D996">
            <v>2054429203.24</v>
          </cell>
          <cell r="E996">
            <v>-3175800181.8299999</v>
          </cell>
          <cell r="F996">
            <v>-2232622026.0100002</v>
          </cell>
          <cell r="G996">
            <v>4</v>
          </cell>
        </row>
        <row r="997">
          <cell r="A997" t="str">
            <v>8401-1</v>
          </cell>
          <cell r="B997" t="str">
            <v>DE GARANTIA, INVERSION O ADMINISTRACION</v>
          </cell>
          <cell r="C997">
            <v>-1111251047.4200001</v>
          </cell>
          <cell r="D997">
            <v>2054429203.24</v>
          </cell>
          <cell r="E997">
            <v>-3175800181.8299999</v>
          </cell>
          <cell r="F997">
            <v>-2232622026.0100002</v>
          </cell>
          <cell r="G997">
            <v>6</v>
          </cell>
        </row>
        <row r="998">
          <cell r="A998" t="str">
            <v>8401-1-01</v>
          </cell>
          <cell r="B998" t="str">
            <v>CARTERA EN ADMÓN BURSATILIZADA</v>
          </cell>
          <cell r="C998">
            <v>-1111251047.4200001</v>
          </cell>
          <cell r="D998">
            <v>2054429203.24</v>
          </cell>
          <cell r="E998">
            <v>-3175800181.8299999</v>
          </cell>
          <cell r="F998">
            <v>-2232622026.0100002</v>
          </cell>
          <cell r="G998">
            <v>9</v>
          </cell>
        </row>
        <row r="999">
          <cell r="A999" t="str">
            <v>8401-1-01-001</v>
          </cell>
          <cell r="B999" t="str">
            <v>CAPITAL</v>
          </cell>
          <cell r="C999">
            <v>-1049721353.3099999</v>
          </cell>
          <cell r="D999">
            <v>1856572355.03</v>
          </cell>
          <cell r="E999">
            <v>-2937752075.8600001</v>
          </cell>
          <cell r="F999">
            <v>-2130901074.1400001</v>
          </cell>
          <cell r="G999">
            <v>13</v>
          </cell>
        </row>
        <row r="1000">
          <cell r="A1000" t="str">
            <v>8401-1-01-002</v>
          </cell>
          <cell r="B1000" t="str">
            <v>INTERESES AL 11%</v>
          </cell>
          <cell r="C1000">
            <v>0</v>
          </cell>
          <cell r="D1000">
            <v>29332019.719999999</v>
          </cell>
          <cell r="E1000">
            <v>-29332019.719999999</v>
          </cell>
          <cell r="F1000">
            <v>0</v>
          </cell>
          <cell r="G1000">
            <v>13</v>
          </cell>
        </row>
        <row r="1001">
          <cell r="A1001" t="str">
            <v>8401-1-01-003</v>
          </cell>
          <cell r="B1001" t="str">
            <v>INTERESES AL 16%</v>
          </cell>
          <cell r="C1001">
            <v>-27645218.73</v>
          </cell>
          <cell r="D1001">
            <v>126958581.52</v>
          </cell>
          <cell r="E1001">
            <v>-151117683.12</v>
          </cell>
          <cell r="F1001">
            <v>-51804320.329999998</v>
          </cell>
          <cell r="G1001">
            <v>13</v>
          </cell>
        </row>
        <row r="1002">
          <cell r="A1002" t="str">
            <v>8401-1-01-005</v>
          </cell>
          <cell r="B1002" t="str">
            <v>IVA S/INT.  AL 16%</v>
          </cell>
          <cell r="C1002">
            <v>-33884475.380000003</v>
          </cell>
          <cell r="D1002">
            <v>41566246.969999999</v>
          </cell>
          <cell r="E1002">
            <v>-57598403.130000003</v>
          </cell>
          <cell r="F1002">
            <v>-49916631.539999999</v>
          </cell>
          <cell r="G1002">
            <v>13</v>
          </cell>
        </row>
        <row r="1003">
          <cell r="G1003">
            <v>0</v>
          </cell>
        </row>
        <row r="1004">
          <cell r="A1004" t="str">
            <v>8710</v>
          </cell>
          <cell r="B1004" t="str">
            <v>INTERESES DE CARTERA DE CREDITO VENCIDA DEVENGADOS</v>
          </cell>
          <cell r="C1004">
            <v>-3298063.86</v>
          </cell>
          <cell r="D1004">
            <v>19372632.73</v>
          </cell>
          <cell r="E1004">
            <v>-19130499.440000001</v>
          </cell>
          <cell r="F1004">
            <v>-3055930.57</v>
          </cell>
          <cell r="G1004">
            <v>4</v>
          </cell>
        </row>
        <row r="1005">
          <cell r="A1005" t="str">
            <v>8710-1</v>
          </cell>
          <cell r="B1005" t="str">
            <v>REGISTRO INTERESES SUSPENDIDOS</v>
          </cell>
          <cell r="C1005">
            <v>-3298063.86</v>
          </cell>
          <cell r="D1005">
            <v>19372632.73</v>
          </cell>
          <cell r="E1005">
            <v>-19130499.440000001</v>
          </cell>
          <cell r="F1005">
            <v>-3055930.57</v>
          </cell>
          <cell r="G1005">
            <v>6</v>
          </cell>
        </row>
        <row r="1006">
          <cell r="A1006" t="str">
            <v>8710-1-01</v>
          </cell>
          <cell r="B1006" t="str">
            <v>POR PRESTAMOS DIRECTOS</v>
          </cell>
          <cell r="C1006">
            <v>-3298063.86</v>
          </cell>
          <cell r="D1006">
            <v>19372632.73</v>
          </cell>
          <cell r="E1006">
            <v>-19130499.440000001</v>
          </cell>
          <cell r="F1006">
            <v>-3055930.57</v>
          </cell>
          <cell r="G1006">
            <v>9</v>
          </cell>
        </row>
        <row r="1007">
          <cell r="A1007" t="str">
            <v>8710-1-01-001</v>
          </cell>
          <cell r="B1007" t="str">
            <v>INTERESES SUSPENDIDOS</v>
          </cell>
          <cell r="C1007">
            <v>-3298063.86</v>
          </cell>
          <cell r="D1007">
            <v>19372632.73</v>
          </cell>
          <cell r="E1007">
            <v>-19130499.440000001</v>
          </cell>
          <cell r="F1007">
            <v>-3055930.57</v>
          </cell>
          <cell r="G1007">
            <v>13</v>
          </cell>
        </row>
        <row r="1008">
          <cell r="G1008">
            <v>0</v>
          </cell>
        </row>
        <row r="1009">
          <cell r="A1009" t="str">
            <v>8800</v>
          </cell>
          <cell r="B1009" t="str">
            <v>REGISTRO DE OTRAS CUENTAS</v>
          </cell>
          <cell r="C1009">
            <v>-23645900254.709999</v>
          </cell>
          <cell r="D1009">
            <v>2135169167.8599999</v>
          </cell>
          <cell r="E1009">
            <v>-1468960676.99</v>
          </cell>
          <cell r="F1009">
            <v>-22979691763.84</v>
          </cell>
          <cell r="G1009">
            <v>4</v>
          </cell>
        </row>
        <row r="1010">
          <cell r="A1010" t="str">
            <v>8800-1</v>
          </cell>
          <cell r="B1010" t="str">
            <v>CREDITOS Y CONVENIOS APERTURADOS</v>
          </cell>
          <cell r="C1010">
            <v>-56892653.039999999</v>
          </cell>
          <cell r="D1010">
            <v>1231577336.24</v>
          </cell>
          <cell r="E1010">
            <v>-1241774800.21</v>
          </cell>
          <cell r="F1010">
            <v>-67090117.009999998</v>
          </cell>
          <cell r="G1010">
            <v>6</v>
          </cell>
        </row>
        <row r="1011">
          <cell r="A1011" t="str">
            <v>8800-1-01</v>
          </cell>
          <cell r="B1011" t="str">
            <v>CREDITOS</v>
          </cell>
          <cell r="C1011">
            <v>-56892653.039999999</v>
          </cell>
          <cell r="D1011">
            <v>1231577336.24</v>
          </cell>
          <cell r="E1011">
            <v>-1241774800.21</v>
          </cell>
          <cell r="F1011">
            <v>-67090117.009999998</v>
          </cell>
          <cell r="G1011">
            <v>9</v>
          </cell>
        </row>
        <row r="1012">
          <cell r="A1012" t="str">
            <v>8800-1-01-001</v>
          </cell>
          <cell r="B1012" t="str">
            <v>AUTORIZACION CREDITOS</v>
          </cell>
          <cell r="C1012">
            <v>-38544093.039999999</v>
          </cell>
          <cell r="D1012">
            <v>1231577336.24</v>
          </cell>
          <cell r="E1012">
            <v>-1241768670.21</v>
          </cell>
          <cell r="F1012">
            <v>-48735427.009999998</v>
          </cell>
          <cell r="G1012">
            <v>13</v>
          </cell>
        </row>
        <row r="1013">
          <cell r="A1013" t="str">
            <v>8800-1-01-002</v>
          </cell>
          <cell r="B1013" t="str">
            <v>AUTORIZACION CREDITOS TCF</v>
          </cell>
          <cell r="C1013">
            <v>-18348560</v>
          </cell>
          <cell r="D1013">
            <v>0</v>
          </cell>
          <cell r="E1013">
            <v>-6130</v>
          </cell>
          <cell r="F1013">
            <v>-18354690</v>
          </cell>
          <cell r="G1013">
            <v>13</v>
          </cell>
        </row>
        <row r="1014">
          <cell r="A1014" t="str">
            <v>8800-2</v>
          </cell>
          <cell r="B1014" t="str">
            <v>CASTIGOS APLICADOS</v>
          </cell>
          <cell r="C1014">
            <v>-10520830238.110001</v>
          </cell>
          <cell r="D1014">
            <v>102377969.67</v>
          </cell>
          <cell r="E1014">
            <v>-183321299.84999999</v>
          </cell>
          <cell r="F1014">
            <v>-10601773568.290001</v>
          </cell>
          <cell r="G1014">
            <v>6</v>
          </cell>
        </row>
        <row r="1015">
          <cell r="A1015" t="str">
            <v>8800-2-01</v>
          </cell>
          <cell r="B1015" t="str">
            <v>CREDITOS INCOBRABLES</v>
          </cell>
          <cell r="C1015">
            <v>-10520830238.110001</v>
          </cell>
          <cell r="D1015">
            <v>102377969.67</v>
          </cell>
          <cell r="E1015">
            <v>-183321299.84999999</v>
          </cell>
          <cell r="F1015">
            <v>-10601773568.290001</v>
          </cell>
          <cell r="G1015">
            <v>9</v>
          </cell>
        </row>
        <row r="1016">
          <cell r="A1016" t="str">
            <v>8800-2-01-001</v>
          </cell>
          <cell r="B1016" t="str">
            <v>CASTIGOS DE PRESTAMOS DIRECTOS</v>
          </cell>
          <cell r="C1016">
            <v>-10520830238.110001</v>
          </cell>
          <cell r="D1016">
            <v>102377969.67</v>
          </cell>
          <cell r="E1016">
            <v>-183321299.84999999</v>
          </cell>
          <cell r="F1016">
            <v>-10601773568.290001</v>
          </cell>
          <cell r="G1016">
            <v>13</v>
          </cell>
        </row>
        <row r="1017">
          <cell r="A1017" t="str">
            <v>8800-3</v>
          </cell>
          <cell r="B1017" t="str">
            <v>PRESTAMOS BANCARIOS DISPONIBLES</v>
          </cell>
          <cell r="C1017">
            <v>-8505000000</v>
          </cell>
          <cell r="D1017">
            <v>0</v>
          </cell>
          <cell r="E1017">
            <v>0</v>
          </cell>
          <cell r="F1017">
            <v>-8505000000</v>
          </cell>
          <cell r="G1017">
            <v>6</v>
          </cell>
        </row>
        <row r="1018">
          <cell r="A1018" t="str">
            <v>8800-3-01</v>
          </cell>
          <cell r="B1018" t="str">
            <v>LINEAS DE CREDITO POR EJERCER</v>
          </cell>
          <cell r="C1018">
            <v>-5000000</v>
          </cell>
          <cell r="D1018">
            <v>0</v>
          </cell>
          <cell r="E1018">
            <v>0</v>
          </cell>
          <cell r="F1018">
            <v>-5000000</v>
          </cell>
          <cell r="G1018">
            <v>9</v>
          </cell>
        </row>
        <row r="1019">
          <cell r="A1019" t="str">
            <v>8800-3-01-002</v>
          </cell>
          <cell r="B1019" t="str">
            <v>FACTOR BAJIO  S.A</v>
          </cell>
          <cell r="C1019">
            <v>-5000000</v>
          </cell>
          <cell r="D1019">
            <v>0</v>
          </cell>
          <cell r="E1019">
            <v>0</v>
          </cell>
          <cell r="F1019">
            <v>-5000000</v>
          </cell>
          <cell r="G1019">
            <v>13</v>
          </cell>
        </row>
        <row r="1020">
          <cell r="A1020" t="str">
            <v>8800-3-02</v>
          </cell>
          <cell r="B1020" t="str">
            <v>LINEAS DE CREDITO POR EJERCER (BANCA COMERCIAL)</v>
          </cell>
          <cell r="C1020">
            <v>-3200000000</v>
          </cell>
          <cell r="D1020">
            <v>0</v>
          </cell>
          <cell r="E1020">
            <v>0</v>
          </cell>
          <cell r="F1020">
            <v>-3200000000</v>
          </cell>
          <cell r="G1020">
            <v>9</v>
          </cell>
        </row>
        <row r="1021">
          <cell r="A1021" t="str">
            <v>8800-3-02-003</v>
          </cell>
          <cell r="B1021" t="str">
            <v>BBV BANCOMER</v>
          </cell>
          <cell r="C1021">
            <v>-1200000000</v>
          </cell>
          <cell r="D1021">
            <v>0</v>
          </cell>
          <cell r="E1021">
            <v>0</v>
          </cell>
          <cell r="F1021">
            <v>-1200000000</v>
          </cell>
          <cell r="G1021">
            <v>13</v>
          </cell>
        </row>
        <row r="1022">
          <cell r="A1022" t="str">
            <v>8800-3-02-008</v>
          </cell>
          <cell r="B1022" t="str">
            <v>BANCO INTERACCIONES S.A.</v>
          </cell>
          <cell r="C1022">
            <v>-1000000000</v>
          </cell>
          <cell r="D1022">
            <v>0</v>
          </cell>
          <cell r="E1022">
            <v>0</v>
          </cell>
          <cell r="F1022">
            <v>-1000000000</v>
          </cell>
          <cell r="G1022">
            <v>13</v>
          </cell>
        </row>
        <row r="1023">
          <cell r="A1023" t="str">
            <v>8800-3-02-010</v>
          </cell>
          <cell r="B1023" t="str">
            <v>SCOTIA BANK INVERLAT S.A.</v>
          </cell>
          <cell r="C1023">
            <v>-1000000000</v>
          </cell>
          <cell r="D1023">
            <v>0</v>
          </cell>
          <cell r="E1023">
            <v>0</v>
          </cell>
          <cell r="F1023">
            <v>-1000000000</v>
          </cell>
          <cell r="G1023">
            <v>13</v>
          </cell>
        </row>
        <row r="1024">
          <cell r="A1024" t="str">
            <v>8800-3-03</v>
          </cell>
          <cell r="B1024" t="str">
            <v>LINEAS DE CREDITO DISPONIBLES (QUIROGRAFARIOS)</v>
          </cell>
          <cell r="C1024">
            <v>-4900000000</v>
          </cell>
          <cell r="D1024">
            <v>0</v>
          </cell>
          <cell r="E1024">
            <v>0</v>
          </cell>
          <cell r="F1024">
            <v>-4900000000</v>
          </cell>
          <cell r="G1024">
            <v>9</v>
          </cell>
        </row>
        <row r="1025">
          <cell r="A1025" t="str">
            <v>8800-3-03-001</v>
          </cell>
          <cell r="B1025" t="str">
            <v>CORTO PLAZO</v>
          </cell>
          <cell r="C1025">
            <v>-4900000000</v>
          </cell>
          <cell r="D1025">
            <v>0</v>
          </cell>
          <cell r="E1025">
            <v>0</v>
          </cell>
          <cell r="F1025">
            <v>-4900000000</v>
          </cell>
          <cell r="G1025">
            <v>13</v>
          </cell>
        </row>
        <row r="1026">
          <cell r="A1026" t="str">
            <v>8800-3-04</v>
          </cell>
          <cell r="B1026" t="str">
            <v>LÍNEAS DE CRÉDITO DISPONIBLES (BANCA DE DESARROLLO)</v>
          </cell>
          <cell r="C1026">
            <v>-400000000</v>
          </cell>
          <cell r="D1026">
            <v>0</v>
          </cell>
          <cell r="E1026">
            <v>0</v>
          </cell>
          <cell r="F1026">
            <v>-400000000</v>
          </cell>
          <cell r="G1026">
            <v>9</v>
          </cell>
        </row>
        <row r="1027">
          <cell r="A1027" t="str">
            <v>8800-3-04-001</v>
          </cell>
          <cell r="B1027" t="str">
            <v>NACIONAL FINANCIERA, S.N.C</v>
          </cell>
          <cell r="C1027">
            <v>-400000000</v>
          </cell>
          <cell r="D1027">
            <v>0</v>
          </cell>
          <cell r="E1027">
            <v>0</v>
          </cell>
          <cell r="F1027">
            <v>-400000000</v>
          </cell>
          <cell r="G1027">
            <v>13</v>
          </cell>
        </row>
        <row r="1028">
          <cell r="A1028" t="str">
            <v>8800-4</v>
          </cell>
          <cell r="B1028" t="str">
            <v>CARTERA COMPROMETIDA REVOLVENCIA</v>
          </cell>
          <cell r="C1028">
            <v>-3494072500.0100002</v>
          </cell>
          <cell r="D1028">
            <v>780010135.02999997</v>
          </cell>
          <cell r="E1028">
            <v>0</v>
          </cell>
          <cell r="F1028">
            <v>-2714062364.98</v>
          </cell>
          <cell r="G1028">
            <v>6</v>
          </cell>
        </row>
        <row r="1029">
          <cell r="A1029" t="str">
            <v>8800-4-01</v>
          </cell>
          <cell r="B1029" t="str">
            <v>CARTERA COMPROMETIDA REVOLVENCIA</v>
          </cell>
          <cell r="C1029">
            <v>-3494072500.0100002</v>
          </cell>
          <cell r="D1029">
            <v>780010135.02999997</v>
          </cell>
          <cell r="E1029">
            <v>0</v>
          </cell>
          <cell r="F1029">
            <v>-2714062364.98</v>
          </cell>
          <cell r="G1029">
            <v>9</v>
          </cell>
        </row>
        <row r="1030">
          <cell r="A1030" t="str">
            <v>8800-4-01-003</v>
          </cell>
          <cell r="B1030" t="str">
            <v>IFCOT CB 13 REVOLVENCIAS</v>
          </cell>
          <cell r="C1030">
            <v>-3494072500.0100002</v>
          </cell>
          <cell r="D1030">
            <v>780010135.02999997</v>
          </cell>
          <cell r="E1030">
            <v>0</v>
          </cell>
          <cell r="F1030">
            <v>-2714062364.98</v>
          </cell>
          <cell r="G1030">
            <v>13</v>
          </cell>
        </row>
        <row r="1031">
          <cell r="A1031" t="str">
            <v>8800-5</v>
          </cell>
          <cell r="B1031" t="str">
            <v>CONTINGENCIA DE PASIVOS</v>
          </cell>
          <cell r="C1031">
            <v>-21029236</v>
          </cell>
          <cell r="D1031">
            <v>21029236</v>
          </cell>
          <cell r="E1031">
            <v>-21115721.030000001</v>
          </cell>
          <cell r="F1031">
            <v>-21115721.030000001</v>
          </cell>
          <cell r="G1031">
            <v>6</v>
          </cell>
        </row>
        <row r="1032">
          <cell r="A1032" t="str">
            <v>8800-5-01</v>
          </cell>
          <cell r="B1032" t="str">
            <v>CONTINGENCIA DE PASIVOS</v>
          </cell>
          <cell r="C1032">
            <v>-21029236</v>
          </cell>
          <cell r="D1032">
            <v>21029236</v>
          </cell>
          <cell r="E1032">
            <v>-21115721.030000001</v>
          </cell>
          <cell r="F1032">
            <v>-21115721.030000001</v>
          </cell>
          <cell r="G1032">
            <v>9</v>
          </cell>
        </row>
        <row r="1033">
          <cell r="A1033" t="str">
            <v>8800-5-01-001</v>
          </cell>
          <cell r="B1033" t="str">
            <v>LITIGIOS</v>
          </cell>
          <cell r="C1033">
            <v>-21029236</v>
          </cell>
          <cell r="D1033">
            <v>21029236</v>
          </cell>
          <cell r="E1033">
            <v>-21115721.030000001</v>
          </cell>
          <cell r="F1033">
            <v>-21115721.030000001</v>
          </cell>
          <cell r="G1033">
            <v>13</v>
          </cell>
        </row>
        <row r="1034">
          <cell r="A1034" t="str">
            <v>8800-6</v>
          </cell>
          <cell r="B1034" t="str">
            <v>CARTERA (SALDOS ACREEDORES)</v>
          </cell>
          <cell r="C1034">
            <v>-1047276557.73</v>
          </cell>
          <cell r="D1034">
            <v>163369.14000000001</v>
          </cell>
          <cell r="E1034">
            <v>-22748854.82</v>
          </cell>
          <cell r="F1034">
            <v>-1069862043.41</v>
          </cell>
          <cell r="G1034">
            <v>6</v>
          </cell>
        </row>
        <row r="1035">
          <cell r="A1035" t="str">
            <v>8800-6-01</v>
          </cell>
          <cell r="B1035" t="str">
            <v>DE CREDITOS AL CONSUMO</v>
          </cell>
          <cell r="C1035">
            <v>-1047276557.73</v>
          </cell>
          <cell r="D1035">
            <v>163369.14000000001</v>
          </cell>
          <cell r="E1035">
            <v>-22748854.82</v>
          </cell>
          <cell r="F1035">
            <v>-1069862043.41</v>
          </cell>
          <cell r="G1035">
            <v>9</v>
          </cell>
        </row>
        <row r="1036">
          <cell r="A1036" t="str">
            <v>8800-6-01-001</v>
          </cell>
          <cell r="B1036" t="str">
            <v>APLICADOS A RESULTADOS</v>
          </cell>
          <cell r="C1036">
            <v>-1047276557.73</v>
          </cell>
          <cell r="D1036">
            <v>163369.14000000001</v>
          </cell>
          <cell r="E1036">
            <v>-22748854.82</v>
          </cell>
          <cell r="F1036">
            <v>-1069862043.41</v>
          </cell>
          <cell r="G1036">
            <v>13</v>
          </cell>
        </row>
        <row r="1037">
          <cell r="A1037" t="str">
            <v>8800-7</v>
          </cell>
          <cell r="B1037" t="str">
            <v>CHEQUES RECIBIDOS-CONTROL</v>
          </cell>
          <cell r="C1037">
            <v>-1377</v>
          </cell>
          <cell r="D1037">
            <v>24</v>
          </cell>
          <cell r="E1037">
            <v>0</v>
          </cell>
          <cell r="F1037">
            <v>-1353</v>
          </cell>
          <cell r="G1037">
            <v>6</v>
          </cell>
        </row>
        <row r="1038">
          <cell r="A1038" t="str">
            <v>8800-7-01</v>
          </cell>
          <cell r="B1038" t="str">
            <v>CUSTODIA DE CHEQUERAS</v>
          </cell>
          <cell r="C1038">
            <v>-1377</v>
          </cell>
          <cell r="D1038">
            <v>24</v>
          </cell>
          <cell r="E1038">
            <v>0</v>
          </cell>
          <cell r="F1038">
            <v>-1353</v>
          </cell>
          <cell r="G1038">
            <v>9</v>
          </cell>
        </row>
        <row r="1039">
          <cell r="A1039" t="str">
            <v>8800-7-01-001</v>
          </cell>
          <cell r="B1039" t="str">
            <v>CHEQUES EXISTENTES</v>
          </cell>
          <cell r="C1039">
            <v>-1377</v>
          </cell>
          <cell r="D1039">
            <v>24</v>
          </cell>
          <cell r="E1039">
            <v>0</v>
          </cell>
          <cell r="F1039">
            <v>-1353</v>
          </cell>
          <cell r="G1039">
            <v>13</v>
          </cell>
        </row>
        <row r="1040">
          <cell r="A1040" t="str">
            <v>8800-8</v>
          </cell>
          <cell r="B1040" t="str">
            <v>GARANTÍA (CARTERA RECUPERADA)</v>
          </cell>
          <cell r="C1040">
            <v>-797692.82</v>
          </cell>
          <cell r="D1040">
            <v>11097.78</v>
          </cell>
          <cell r="E1040">
            <v>-1.08</v>
          </cell>
          <cell r="F1040">
            <v>-786596.12</v>
          </cell>
          <cell r="G1040">
            <v>6</v>
          </cell>
        </row>
        <row r="1041">
          <cell r="A1041" t="str">
            <v>8800-8-01</v>
          </cell>
          <cell r="B1041" t="str">
            <v>NAFIN (GARANTÍA)</v>
          </cell>
          <cell r="C1041">
            <v>-797692.82</v>
          </cell>
          <cell r="D1041">
            <v>11097.78</v>
          </cell>
          <cell r="E1041">
            <v>-1.08</v>
          </cell>
          <cell r="F1041">
            <v>-786596.12</v>
          </cell>
          <cell r="G1041">
            <v>9</v>
          </cell>
        </row>
        <row r="1042">
          <cell r="A1042" t="str">
            <v>8800-8-01-001</v>
          </cell>
          <cell r="B1042" t="str">
            <v>COMPUAPOYO</v>
          </cell>
          <cell r="C1042">
            <v>-797692.82</v>
          </cell>
          <cell r="D1042">
            <v>11097.78</v>
          </cell>
          <cell r="E1042">
            <v>-1.08</v>
          </cell>
          <cell r="F1042">
            <v>-786596.12</v>
          </cell>
          <cell r="G1042">
            <v>13</v>
          </cell>
        </row>
        <row r="1045">
          <cell r="C1045">
            <v>0</v>
          </cell>
          <cell r="D1045">
            <v>162820212452.82001</v>
          </cell>
          <cell r="E1045">
            <v>-162820212452.82001</v>
          </cell>
          <cell r="F1045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Contribuyente"/>
      <sheetName val="Contador"/>
      <sheetName val="Representante"/>
      <sheetName val="Generales"/>
      <sheetName val="ANEXO 5"/>
      <sheetName val="ANEXO 7"/>
      <sheetName val="ANEXO 6"/>
      <sheetName val="ANEXO 8"/>
      <sheetName val="ANEXO 2"/>
      <sheetName val="ANEXO 10"/>
      <sheetName val="ANEXO 3"/>
      <sheetName val="ANEXO 1"/>
      <sheetName val="ANEXO 4"/>
      <sheetName val="ANEXO 11"/>
      <sheetName val="ANEXO 15"/>
      <sheetName val="ANEXO 9"/>
      <sheetName val="ANEXO 18"/>
      <sheetName val="ANEXO 12"/>
      <sheetName val="ANEXO 13"/>
      <sheetName val="ANEXO 14"/>
      <sheetName val="ANEXO 16"/>
      <sheetName val="ANEXO 17"/>
      <sheetName val="ANEXO 19"/>
      <sheetName val="CDF"/>
      <sheetName val="MPT"/>
      <sheetName val="Cat"/>
      <sheetName val="i|dSoft"/>
      <sheetName val="C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F1" t="str">
            <v>01 - AGUASCALIENTES</v>
          </cell>
          <cell r="G1" t="str">
            <v>NO</v>
          </cell>
          <cell r="I1" t="str">
            <v>1 - ADMINISTRACION GENERAL DE GRANDES CONTRIBUYENTES</v>
          </cell>
          <cell r="J1" t="str">
            <v>82 - ADMINISTRACION GENERAL DE GRANDES CONTRIBUYENTES</v>
          </cell>
          <cell r="K1" t="str">
            <v>3 - LIQUIDACION</v>
          </cell>
          <cell r="L1" t="str">
            <v>NO</v>
          </cell>
          <cell r="M1" t="str">
            <v>05 - OPTATIVO_ARTICULO 32-A C.F.F.</v>
          </cell>
          <cell r="N1" t="str">
            <v>1 - TIPO DE OPINION: OPINION SIN SALVEDADES</v>
          </cell>
          <cell r="P1" t="str">
            <v>COSTEO ABSORBENTE [COSTOS HISTORICOS]</v>
          </cell>
          <cell r="AM1" t="str">
            <v>AUTORIZACION</v>
          </cell>
          <cell r="AN1" t="str">
            <v>COBERTURA</v>
          </cell>
          <cell r="AO1" t="str">
            <v>AFGANISTAN [EMIRATO ISLAMICO DE] - AFG</v>
          </cell>
          <cell r="AP1" t="str">
            <v>CA - COSTO ADICIONADO</v>
          </cell>
          <cell r="AQ1" t="str">
            <v>0100 - INGRESOS TOTALES POR VENTA DE INVENTARIOS PRODUCIDOS TERMINADOS</v>
          </cell>
          <cell r="AR1" t="str">
            <v>1500 - COMPRA NETA DE INVENTARIOS DE MATERIA PRIMA</v>
          </cell>
          <cell r="AS1" t="str">
            <v>AFRICA CENTRAL - FRANCO</v>
          </cell>
          <cell r="AT1" t="str">
            <v>IA - ACTIVOS RELACIONADOS CON EL MERCADO: MARCAS REGISTRADAS</v>
          </cell>
          <cell r="BB1" t="str">
            <v>1.1 - RECURSOS NATURALES: AGRICULTURA</v>
          </cell>
          <cell r="EA1" t="str">
            <v>83 - ADMINISTRACION GENERAL DE HIDROCARBUROS</v>
          </cell>
          <cell r="EB1" t="str">
            <v>61 - AGUASCALIENTES “1”</v>
          </cell>
          <cell r="EL1" t="str">
            <v>1.1 - RECURSOS NATURALES: AGRICULTURA</v>
          </cell>
          <cell r="EM1" t="str">
            <v>CATALOGCOLUMN55</v>
          </cell>
        </row>
        <row r="2">
          <cell r="F2" t="str">
            <v>02 - BAJA CALIFORNIA</v>
          </cell>
          <cell r="G2" t="str">
            <v>SI</v>
          </cell>
          <cell r="I2" t="str">
            <v>2 - ADMINISTRACION DESCONCENTRADA DE AUDITORIA FISCAL</v>
          </cell>
          <cell r="K2" t="str">
            <v>0 - NINGUNO</v>
          </cell>
          <cell r="L2" t="str">
            <v>SI</v>
          </cell>
          <cell r="N2" t="str">
            <v>2 - TIPO DE OPINION: OPINION CON SALVEDADES QUE TENGAN IMPLICACIONES FISCALES</v>
          </cell>
          <cell r="P2" t="str">
            <v>COSTEO ABSORBENTE [COSTOS PREDETERMINADOS ESTIMADOS]</v>
          </cell>
          <cell r="AM2" t="str">
            <v>CONSULTA</v>
          </cell>
          <cell r="AN2" t="str">
            <v>NEGOCIACION</v>
          </cell>
          <cell r="AO2" t="str">
            <v>ALBANIA [REPUBLICA DE] - ALB</v>
          </cell>
          <cell r="AP2" t="str">
            <v>MTU - MARGENES TRANSACCIONALES DE UTILIDADES DE OPERACION</v>
          </cell>
          <cell r="AQ2" t="str">
            <v>0101 - INGRESOS TOTALES POR VENTA DE INVENTARIOS PRODUCIDOS SEMITERMINADOS</v>
          </cell>
          <cell r="AR2" t="str">
            <v>1708 - COSTO FISCAL EN VENTA DE TERRENO ADQUIRIDO A PARTES RELACIONADAS</v>
          </cell>
          <cell r="AS2" t="str">
            <v>ALBANIA - LEK</v>
          </cell>
          <cell r="AT2" t="str">
            <v>IB - ACTIVOS RELACIONADOS CON EL MERCADO: NOMBRES COMERCIALES</v>
          </cell>
          <cell r="BB2" t="str">
            <v>1.2 - RECURSOS NATURALES: GANADERÍA</v>
          </cell>
          <cell r="EB2" t="str">
            <v>42 - BAJA CALIFORNIA “1”</v>
          </cell>
          <cell r="EL2" t="str">
            <v>1.2 - RECURSOS NATURALES: GANADERÍA</v>
          </cell>
          <cell r="EM2" t="str">
            <v>CATALOGCOLUMN56</v>
          </cell>
        </row>
        <row r="3">
          <cell r="F3" t="str">
            <v>03 - BAJA CALIFORNIA SUR</v>
          </cell>
          <cell r="I3" t="str">
            <v>3 - ADMINISTRACION GENERAL DE HIDROCARBUROS</v>
          </cell>
          <cell r="K3" t="str">
            <v>2 - ESCISION</v>
          </cell>
          <cell r="L3" t="str">
            <v>N/A</v>
          </cell>
          <cell r="N3" t="str">
            <v>3 - TIPO DE OPINION: OPINION CON SALVEDADES QUE NO TENGAN IMPLICACIONES FISCALES</v>
          </cell>
          <cell r="P3" t="str">
            <v>COSTEO ABSORBENTE Y METODO DE VAL. COSTO ESTANDAR</v>
          </cell>
          <cell r="AO3" t="str">
            <v>ALEMANIA [REPUBLICA FEDERAL DE] - DEU</v>
          </cell>
          <cell r="AP3" t="str">
            <v>PC - PRECIO COMPARABLE NO CONTROLADO</v>
          </cell>
          <cell r="AQ3" t="str">
            <v>0200 - INGRESOS TOTALES POR VENTA DE INVENTARIOS ADQUIRIDOS PARA DISTRIBUCION</v>
          </cell>
          <cell r="AR3" t="str">
            <v>1800 - REGALIAS</v>
          </cell>
          <cell r="AS3" t="str">
            <v>ALEMANIA - EURO</v>
          </cell>
          <cell r="AT3" t="str">
            <v>IC - ACTIVOS RELACIONADOS CON EL MERCADO: MARCAS DE SERVICIO O CERTIFICACION</v>
          </cell>
          <cell r="BB3" t="str">
            <v>1.3 - RECURSOS NATURALES: SILVICULTURA</v>
          </cell>
          <cell r="EB3" t="str">
            <v>41 - BAJA CALIFORNIA “2”</v>
          </cell>
          <cell r="EL3" t="str">
            <v>1.3 - RECURSOS NATURALES: SILVICULTURA</v>
          </cell>
          <cell r="EM3" t="str">
            <v>CATALOGCOLUMN57</v>
          </cell>
        </row>
        <row r="4">
          <cell r="F4" t="str">
            <v>04 - CAMPECHE</v>
          </cell>
          <cell r="K4" t="str">
            <v>1 - FUSION</v>
          </cell>
          <cell r="N4" t="str">
            <v>4 - TIPO DE OPINION: OPINION NEGATIVA QUE TENGA IMPLICACIONES FISCALES</v>
          </cell>
          <cell r="P4" t="str">
            <v>SISTEMA DISTINTO A LOS ANTERIORES</v>
          </cell>
          <cell r="AO4" t="str">
            <v>ANDORRA [PRINCIPADO DE] - AND</v>
          </cell>
          <cell r="AP4" t="str">
            <v>PR - PRECIO DE REVENTA</v>
          </cell>
          <cell r="AQ4" t="str">
            <v>0201 - INGRESOS TOTALES POR VENTA DE INVENTARIOS ADQUIRIDOS -MATERIAS PRIMAS</v>
          </cell>
          <cell r="AR4" t="str">
            <v>1900 - ASISTENCIA TECNICA</v>
          </cell>
          <cell r="AS4" t="str">
            <v>ANTILLAS HOLAN. - FLORIN</v>
          </cell>
          <cell r="AT4" t="str">
            <v>ID - ACTIVOS RELACIONADOS CON EL MERCADO: IMAGEN DE MERCADO</v>
          </cell>
          <cell r="BB4" t="str">
            <v>1.4 - RECURSOS NATURALES: PESCA</v>
          </cell>
          <cell r="EB4" t="str">
            <v>47 - BAJA CALIFORNIA “3”</v>
          </cell>
          <cell r="EL4" t="str">
            <v>1.4 - RECURSOS NATURALES: PESCA</v>
          </cell>
          <cell r="EM4" t="str">
            <v>CATALOGCOLUMN58</v>
          </cell>
        </row>
        <row r="5">
          <cell r="F5" t="str">
            <v>05 - COAHUILA</v>
          </cell>
          <cell r="K5" t="str">
            <v>5 - ASOCIANTE EN PARTICIPACION</v>
          </cell>
          <cell r="N5" t="str">
            <v>5 - TIPO DE OPINION: OPINION NEGATIVA QUE NO TENGA IMPLICACIONES FISCALES</v>
          </cell>
          <cell r="P5" t="str">
            <v>NO APLICA</v>
          </cell>
          <cell r="AO5" t="str">
            <v>ANGOLA [REPUBLICA DE] - AGO</v>
          </cell>
          <cell r="AP5" t="str">
            <v>PU - PARTICION DE UTILIDADES</v>
          </cell>
          <cell r="AQ5" t="str">
            <v>0202 - INGRESOS TOTALES POR VENTA DE INVENTARIOS ADQUIRIDOS [ARTICULOS SEMITERMINADOS]</v>
          </cell>
          <cell r="AR5" t="str">
            <v>2000 - HONORARIOS INCLUYE SERVICIOS ADMINISTRATIVOS Y MANO DE OBRA</v>
          </cell>
          <cell r="AS5" t="str">
            <v>ARABIA SAUDITA - RIYAL</v>
          </cell>
          <cell r="AT5" t="str">
            <v>IE - ACTIVOS RELACIONADOS CON EL MERCADO: NOMBRES DE PORTALES O “SITIOS DE RED” EN INTERNET</v>
          </cell>
          <cell r="BB5" t="str">
            <v>1.5 - RECURSOS NATURALES: MINERÍA Y EXTRACCIÓN DE PETRÓLEO Y GAS</v>
          </cell>
          <cell r="EB5" t="str">
            <v>43 - BAJA CALIFORNIA SUR “1”</v>
          </cell>
          <cell r="EL5" t="str">
            <v>1.5 - RECURSOS NATURALES: MINERÍA Y EXTRACCIÓN DE PETRÓLEO Y GAS</v>
          </cell>
          <cell r="EM5" t="str">
            <v>CATALOGCOLUMN59</v>
          </cell>
        </row>
        <row r="6">
          <cell r="F6" t="str">
            <v>06 - COLIMA</v>
          </cell>
          <cell r="K6" t="str">
            <v>4 - FIDEICOMISO</v>
          </cell>
          <cell r="N6" t="str">
            <v>6 - TIPO DE OPINION: ABSTENCION DE OPINION</v>
          </cell>
          <cell r="AO6" t="str">
            <v>ANGUILA - AIA</v>
          </cell>
          <cell r="AP6" t="str">
            <v>RPU - RESIDUAL DE PARTICION DE UTILIDADES</v>
          </cell>
          <cell r="AQ6" t="str">
            <v>0300 - INGRESOS POR PRESTACION DE SERVICIOS EN GENERAL</v>
          </cell>
          <cell r="AR6" t="str">
            <v>2100 - ARRENDAMIENTO</v>
          </cell>
          <cell r="AS6" t="str">
            <v>ARGELIA - DINAR</v>
          </cell>
          <cell r="AT6" t="str">
            <v>IF - ACTIVOS RELACIONADOS CON EL MERCADO: ACUERDOS DE NO COMPETENCIA</v>
          </cell>
          <cell r="BB6" t="str">
            <v>1.6 - RECURSOS NATURALES: GENERACIÓN Y SUMINISTRO DE ENERGÍA ELÉCTRICA; AGUA Y GAS</v>
          </cell>
          <cell r="EB6" t="str">
            <v>40 - BAJA CALIFORNIA SUR “2”</v>
          </cell>
          <cell r="EL6" t="str">
            <v>1.6 - RECURSOS NATURALES: GENERACIÓN Y SUMINISTRO DE ENERGÍA ELÉCTRICA; AGUA Y GAS</v>
          </cell>
          <cell r="EM6" t="str">
            <v>CATALOGCOLUMN128</v>
          </cell>
        </row>
        <row r="7">
          <cell r="F7" t="str">
            <v>07 - CHIAPAS</v>
          </cell>
          <cell r="AO7" t="str">
            <v>ANTIGUA Y BARBUDA [COMUNIDAD BRITANICA DE NACIONES] - ATG</v>
          </cell>
          <cell r="AQ7" t="str">
            <v>0301 - INGRESOS POR PRESTACION DE SERVICIOS TECNICOS</v>
          </cell>
          <cell r="AR7" t="str">
            <v>2200 - GARANTIAS</v>
          </cell>
          <cell r="AS7" t="str">
            <v>ARGENTINA - PESO</v>
          </cell>
          <cell r="AT7" t="str">
            <v>IG - ACTIVOS RELACIONADOS CON EL MERCADO: DERECHOS [TRANSMISION DE RADIO; DESARROLLO; DISTRIBUCION DE GAS; ATERRIZAJE; RENTA;  MINEROS; SERVICIO DE HIPOTECA; FRANQUICIA READQUIRIDA; SERVICIO; CORTE DE MADERA; USO O AGUA]</v>
          </cell>
          <cell r="BB7" t="str">
            <v>1.7 - RECURSOS NATURALES: RECONOCIMIENTO Y EXPLORACIÓN SUPERFICIAL</v>
          </cell>
          <cell r="EB7" t="str">
            <v>72 - CAMPECHE “1”</v>
          </cell>
          <cell r="EL7" t="str">
            <v>1.7 - RECURSOS NATURALES: RECONOCIMIENTO Y EXPLORACIÓN SUPERFICIAL</v>
          </cell>
          <cell r="EM7" t="str">
            <v>CATALOGCOLUMN133</v>
          </cell>
        </row>
        <row r="8">
          <cell r="F8" t="str">
            <v>08 - CHIHUAHUA</v>
          </cell>
          <cell r="AO8" t="str">
            <v>ANTILLAS NEERLANDESAS [TERRITORIO HOLANDES DE ULTRAMAR] - ANT</v>
          </cell>
          <cell r="AQ8" t="str">
            <v>0302 - INGRESOS POR PRESTACION DE SERVICIOS DE MANUFACTURA</v>
          </cell>
          <cell r="AR8" t="str">
            <v>2300 - PUBLICIDAD</v>
          </cell>
          <cell r="AS8" t="str">
            <v>AUSTRALIA - DOLAR</v>
          </cell>
          <cell r="AT8" t="str">
            <v>IH - ACTIVOS RELACIONADOS CON EL MERCADO: OTROS</v>
          </cell>
          <cell r="BB8" t="str">
            <v>1.8 - RECURSOS NATURALES: EXPLORACIÓN Y EXTRACCIÓN DE HIDROCARBUROS</v>
          </cell>
          <cell r="EB8" t="str">
            <v>76 - CHIAPAS “1”</v>
          </cell>
          <cell r="EL8" t="str">
            <v>1.8 - RECURSOS NATURALES: EXPLORACIÓN Y EXTRACCIÓN DE HIDROCARBUROS</v>
          </cell>
          <cell r="EM8" t="str">
            <v>CATALOGCOLUMN134</v>
          </cell>
        </row>
        <row r="9">
          <cell r="F9" t="str">
            <v>09 - CIUDAD DE MEXICO</v>
          </cell>
          <cell r="AO9" t="str">
            <v>ARABIA SAUDITA [REINO DE] - SAU</v>
          </cell>
          <cell r="AQ9" t="str">
            <v>0303 - INGRESOS POR PRESTACION DE SERVICIOS FINANCIEROS</v>
          </cell>
          <cell r="AR9" t="str">
            <v>2400 - SERVICIOS DE MAQUILA</v>
          </cell>
          <cell r="AS9" t="str">
            <v>AUSTRIA - EURO</v>
          </cell>
          <cell r="AT9" t="str">
            <v>IIA - ACTIVOS RELACIONADOS CON LA CARTERA DE CLIENTES: LISTAS DE CLIENTES</v>
          </cell>
          <cell r="BB9" t="str">
            <v>1.9 - RECURSOS NATURALES: TRATAMIENTO; REFINACIÓN; ENAJENACIÓN; TRANSPORTE Y ALMACENAMIENTO DEL PETRÓLEO</v>
          </cell>
          <cell r="EB9" t="str">
            <v>78 - CHIAPAS “2”</v>
          </cell>
          <cell r="EL9" t="str">
            <v>1.9 - RECURSOS NATURALES: TRATAMIENTO; REFINACIÓN; ENAJENACIÓN; TRANSPORTE Y ALMACENAMIENTO DEL PETRÓLEO</v>
          </cell>
          <cell r="EM9" t="str">
            <v>CATALOGCOLUMN135</v>
          </cell>
        </row>
        <row r="10">
          <cell r="F10" t="str">
            <v>10 - DURANGO</v>
          </cell>
          <cell r="AO10" t="str">
            <v>ARGELIA [REPUBLICA DEMOCRATICA Y POPULAR DE] - DZA</v>
          </cell>
          <cell r="AQ10" t="str">
            <v>0400 - INGRESOS POR MAQUILA</v>
          </cell>
          <cell r="AR10" t="str">
            <v>2500 - OTROS SERVICIOS PRESTADOS</v>
          </cell>
          <cell r="AS10" t="str">
            <v>BAHAMAS - DOLAR</v>
          </cell>
          <cell r="AT10" t="str">
            <v>IIB - ACTIVOS RELACIONADOS CON LA CARTERA DE CLIENTES: PRODUCCION CONTRATADA Y PEDIDOS FINCADOS</v>
          </cell>
          <cell r="BB10" t="str">
            <v>1.10 - RECURSOS NATURALES: PROCESAMIENTO; COMPRESIÓN; LICUEFACCIÓN; DESCOMPRESIÓN Y REGASIFICACIÓN; ASÍ COMO EL TRANSPORTE; ALMACENAMIENTO; DISTRIBUCIÓN Y EXPENDIO DE GAS NATURAL</v>
          </cell>
          <cell r="EB10" t="str">
            <v>54 - CHIHUAHUA “1”</v>
          </cell>
          <cell r="EL10" t="str">
            <v>1.10 - RECURSOS NATURALES: PROCESAMIENTO; COMPRESIÓN; LICUEFACCIÓN; DESCOMPRESIÓN Y REGASIFICACIÓN; ASÍ COMO EL TRANSPORTE; ALMACENAMIENTO; DISTRIBUCIÓN Y EXPENDIO DE GAS NATURAL</v>
          </cell>
          <cell r="EM10" t="str">
            <v>CATALOGCOLUMN136</v>
          </cell>
        </row>
        <row r="11">
          <cell r="F11" t="str">
            <v>11 - GUANAJUATO</v>
          </cell>
          <cell r="AO11" t="str">
            <v>ARGENTINA [REPUBLICA] - ARG</v>
          </cell>
          <cell r="AQ11" t="str">
            <v>0500 - INGRESOS POR SERVICIOS ADMINISTRATIVOS</v>
          </cell>
          <cell r="AR11" t="str">
            <v>2600 - SERVICIOS FINANCIEROS</v>
          </cell>
          <cell r="AS11" t="str">
            <v>BAHRAIN - DINAR</v>
          </cell>
          <cell r="AT11" t="str">
            <v>IIC - ACTIVOS RELACIONADOS CON LA CARTERA DE CLIENTES: CONTRATOS CON CLIENTES Y LAS CORRESPONDIENTES RELACIONES CON CLIENTES</v>
          </cell>
          <cell r="BB11" t="str">
            <v>1.11 - RECURSOS NATURALES: TRANSPORTE; ALMACENAMIENTO; DISTRIBUCIÓN Y EXPEDICIÓN AL PÚBLICO DE PETROLÍFEROS.</v>
          </cell>
          <cell r="EB11" t="str">
            <v>53 - CHIHUAHUA “2”</v>
          </cell>
          <cell r="EL11" t="str">
            <v>1.11 - RECURSOS NATURALES: TRANSPORTE; ALMACENAMIENTO; DISTRIBUCIÓN Y EXPEDICIÓN AL PÚBLICO DE PETROLÍFEROS.</v>
          </cell>
          <cell r="EM11" t="str">
            <v>CATALOGCOLUMN137</v>
          </cell>
        </row>
        <row r="12">
          <cell r="F12" t="str">
            <v>12 - GUERRERO</v>
          </cell>
          <cell r="AO12" t="str">
            <v>ARMENIA [REPUBLICA DE] - ARM</v>
          </cell>
          <cell r="AQ12" t="str">
            <v>0600 - INGRESOS POR SEGUROS Y REASEGUROS</v>
          </cell>
          <cell r="AR12" t="str">
            <v>1501 - COMPRA NETA DE INVENTARIOS SEMITERMINADOS</v>
          </cell>
          <cell r="AS12" t="str">
            <v>BARBADOS - DOLAR</v>
          </cell>
          <cell r="AT12" t="str">
            <v>IID - ACTIVOS RELACIONADOS CON LA CARTERA DE CLIENTES: RELACIONES NO CONTRACTUALES CON CLIENTES</v>
          </cell>
          <cell r="BB12" t="str">
            <v>1.12 - RECURSOS NATURALES: TRANSPORTE POR DUCTO Y EL ALMACENAMIENTO QUE SE ENCUENTRE VINCULADO A DUCTOS DE PETROQUÍMICOS</v>
          </cell>
          <cell r="EB12" t="str">
            <v>52 - COAHUILA DE ZARAGOZA “1”</v>
          </cell>
          <cell r="EL12" t="str">
            <v>1.12 - RECURSOS NATURALES: TRANSPORTE POR DUCTO Y EL ALMACENAMIENTO QUE SE ENCUENTRE VINCULADO A DUCTOS DE PETROQUÍMICOS</v>
          </cell>
          <cell r="EM12" t="str">
            <v>CATALOGCOLUMN138</v>
          </cell>
        </row>
        <row r="13">
          <cell r="F13" t="str">
            <v>13 - HIDALGO</v>
          </cell>
          <cell r="AO13" t="str">
            <v>ARUBA [TERRITORIO HOLANDES DE ULTRAMAR] - ABW</v>
          </cell>
          <cell r="AQ13" t="str">
            <v>0700 - INGRESOS POR COMISIONES</v>
          </cell>
          <cell r="AR13" t="str">
            <v>2700 - COMISIONES</v>
          </cell>
          <cell r="AS13" t="str">
            <v>BELGICA - EURO</v>
          </cell>
          <cell r="AT13" t="str">
            <v>IIE - ACTIVOS RELACIONADOS CON LA CARTERA DE CLIENTES: OTROS</v>
          </cell>
          <cell r="BB13" t="str">
            <v>1.13 - RECURSOS NATURALES: IMPORTACIÓN Y EXPORTACIÓN DE HIDROCARBUROS; PETROLÍFEROS Y PETROQUÍMICOS</v>
          </cell>
          <cell r="EB13" t="str">
            <v>51 - COAHUILA DE ZARAGOZA “2”</v>
          </cell>
          <cell r="EL13" t="str">
            <v>1.13 - RECURSOS NATURALES: IMPORTACIÓN Y EXPORTACIÓN DE HIDROCARBUROS; PETROLÍFEROS Y PETROQUÍMICOS</v>
          </cell>
          <cell r="EM13" t="str">
            <v>CATALOGCOLUMN139</v>
          </cell>
        </row>
        <row r="14">
          <cell r="F14" t="str">
            <v>14 - JALISCO</v>
          </cell>
          <cell r="AO14" t="str">
            <v>AUSTRALIA [COMUNIDAD DE] - AUS</v>
          </cell>
          <cell r="AQ14" t="str">
            <v>0800 - INGRESOS POR REGALIAS</v>
          </cell>
          <cell r="AR14" t="str">
            <v>2800 - INTERESES DEVENGADOS A CARGO</v>
          </cell>
          <cell r="AS14" t="str">
            <v>BELICE - DOLAR</v>
          </cell>
          <cell r="AT14" t="str">
            <v>IIIA - ACTIVOS INTELECTUALES O ARTISTICOS: OBRAS TEATRALES; OPERAS; BALLETS; ETC.</v>
          </cell>
          <cell r="BB14" t="str">
            <v>1.14 - RECURSOS NATURALES: COMERCIALIZACIÓN DE HIDROCARBUROS; PETROLÍFEROS Y PETROQUÍMICOS</v>
          </cell>
          <cell r="EB14" t="str">
            <v>57 - COAHUILA DE ZARAGOZA “3”</v>
          </cell>
          <cell r="EL14" t="str">
            <v>1.14 - RECURSOS NATURALES: COMERCIALIZACIÓN DE HIDROCARBUROS; PETROLÍFEROS Y PETROQUÍMICOS</v>
          </cell>
          <cell r="EM14" t="str">
            <v>CATALOGCOLUMN140</v>
          </cell>
        </row>
        <row r="15">
          <cell r="F15" t="str">
            <v>15 - ESTADO DE MEXICO</v>
          </cell>
          <cell r="AO15" t="str">
            <v>AUSTRIA [REPUBLICA DE] - AUT</v>
          </cell>
          <cell r="AQ15" t="str">
            <v>0900 - INGRESOS POR ASISTENCIA TECNICA</v>
          </cell>
          <cell r="AR15" t="str">
            <v>2801 - INTERESES POR OPERACIONES DE VENTA DE CARTERA</v>
          </cell>
          <cell r="AS15" t="str">
            <v>BERMUDA - DOLAR</v>
          </cell>
          <cell r="AT15" t="str">
            <v>IIIB - ACTIVOS INTELECTUALES O ARTISTICOS: LIBROS; REVISTAS; PERIODICOS; MANUSCRITOS Y OTRO MATERIAL LITERARIO</v>
          </cell>
          <cell r="BB15" t="str">
            <v>2.1 - CONSTRUCCIÓN: VIVIENDA; COMERCIAL E INDUSTRIAL</v>
          </cell>
          <cell r="EB15" t="str">
            <v>62 - COLIMA “1”</v>
          </cell>
          <cell r="EL15" t="str">
            <v>2.1 - CONSTRUCCIÓN: VIVIENDA; COMERCIAL E INDUSTRIAL</v>
          </cell>
          <cell r="EM15" t="str">
            <v>CATALOGCOLUMN129</v>
          </cell>
        </row>
        <row r="16">
          <cell r="F16" t="str">
            <v>16 - MICHOACAN</v>
          </cell>
          <cell r="AO16" t="str">
            <v>AZERBAIJAN [REPUBLICA AZERBAIJANI] - AZE</v>
          </cell>
          <cell r="AQ16" t="str">
            <v>1000 - INGRESOS POR INTERESES DEVENGADOS</v>
          </cell>
          <cell r="AR16" t="str">
            <v>2900 - POR PRIMAS PAGADAS POR SEGURO Y REASEGURO</v>
          </cell>
          <cell r="AS16" t="str">
            <v>BOLIVIA - BOLIVIANO</v>
          </cell>
          <cell r="AT16" t="str">
            <v>IIIC - ACTIVOS INTELECTUALES O ARTISTICOS: OBRAS MUSICALES</v>
          </cell>
          <cell r="BB16" t="str">
            <v>2.2 - CONSTRUCCIÓN: OBRAS DE INGENIERÍA CIVIL</v>
          </cell>
          <cell r="EB16" t="str">
            <v>11 - DISTRITO FEDERAL “1”</v>
          </cell>
          <cell r="EL16" t="str">
            <v>2.2 - CONSTRUCCIÓN: OBRAS DE INGENIERÍA CIVIL</v>
          </cell>
          <cell r="EM16" t="str">
            <v>CATALOGCOLUMN60</v>
          </cell>
        </row>
        <row r="17">
          <cell r="F17" t="str">
            <v>17 - MORELOS</v>
          </cell>
          <cell r="AO17" t="str">
            <v>BAHAMAS [COMUNIDAD DE LAS] - BHS</v>
          </cell>
          <cell r="AQ17" t="str">
            <v>1100 - INGRESOS POR ARRENDAMIENTO</v>
          </cell>
          <cell r="AR17" t="str">
            <v>2901 - REASEGURO CAUTIVO</v>
          </cell>
          <cell r="AS17" t="str">
            <v>BRASIL - REAL</v>
          </cell>
          <cell r="AT17" t="str">
            <v>IIID - ACTIVOS INTELECTUALES O ARTISTICOS: PINTURAS Y FOTOGRAFIAS</v>
          </cell>
          <cell r="BB17" t="str">
            <v>3.1 - FABRICACIÓN; PRODUCCIÓN O ELABORACIÓN: ALIMENTOS; EMBUTIDOS; AGUA O HIELO</v>
          </cell>
          <cell r="EB17" t="str">
            <v>12 - DISTRITO FEDERAL “2”</v>
          </cell>
          <cell r="EL17" t="str">
            <v>3.1 - FABRICACIÓN; PRODUCCIÓN O ELABORACIÓN: ALIMENTOS; EMBUTIDOS; AGUA O HIELO</v>
          </cell>
          <cell r="EM17" t="str">
            <v>CATALOGCOLUMN61</v>
          </cell>
        </row>
        <row r="18">
          <cell r="F18" t="str">
            <v>18 - NAYARIT</v>
          </cell>
          <cell r="AO18" t="str">
            <v>BAHREIN [ESTADO DE] - BHR</v>
          </cell>
          <cell r="AQ18" t="str">
            <v>1200 - INGRESO POR ENAJENACION DE ACCIONES</v>
          </cell>
          <cell r="AR18" t="str">
            <v>3000 - COSTO FISCAL EN VENTA DE ACCIONES ADQUIRIDAS A PARTES RELACIONADAS [COSTO COMPROBADO DE ADQUISICIÓN ACTUALIZADO]</v>
          </cell>
          <cell r="AS18" t="str">
            <v>BULGARIA - LEV</v>
          </cell>
          <cell r="AT18" t="str">
            <v>IIIE - ACTIVOS INTELECTUALES O ARTISTICOS: MATERIAL AUDIOVISUAL; VIDEOS; PELICULAS; VIDEOS MUSICALES Y PROGRAMAS DE TELEVISION</v>
          </cell>
          <cell r="BB18" t="str">
            <v>3.2 - FABRICACIÓN; PRODUCCIÓN O ELABORACIÓN: DULCES; CHOCOLATES; BOTANAS Y SIMILARES</v>
          </cell>
          <cell r="EB18" t="str">
            <v>14 - DISTRITO FEDERAL “3”</v>
          </cell>
          <cell r="EL18" t="str">
            <v>3.2 - FABRICACIÓN; PRODUCCIÓN O ELABORACIÓN: DULCES; CHOCOLATES; BOTANAS Y SIMILARES</v>
          </cell>
          <cell r="EM18" t="str">
            <v>CATALOGCOLUMN62</v>
          </cell>
        </row>
        <row r="19">
          <cell r="F19" t="str">
            <v>19 - NUEVO LEON</v>
          </cell>
          <cell r="AO19" t="str">
            <v>BANGLADESH [REPUBLICA POPULAR DE] - BGD</v>
          </cell>
          <cell r="AQ19" t="str">
            <v>1300 - INGRESOS POR VENTA DE ACTIVO FIJO</v>
          </cell>
          <cell r="AR19" t="str">
            <v>3001 - GASTOS A PRORRATA</v>
          </cell>
          <cell r="AS19" t="str">
            <v>CANADA - DOLAR</v>
          </cell>
          <cell r="AT19" t="str">
            <v>IIIF - ACTIVOS INTELECTUALES O ARTISTICOS: OTROS</v>
          </cell>
          <cell r="BB19" t="str">
            <v>3.3 - FABRICACIÓN; PRODUCCIÓN O ELABORACIÓN: CONSERVAS; CORTE Y EMPACADO</v>
          </cell>
          <cell r="EB19" t="str">
            <v>13 - DISTRITO FEDERAL “4”</v>
          </cell>
          <cell r="EL19" t="str">
            <v>3.3 - FABRICACIÓN; PRODUCCIÓN O ELABORACIÓN: CONSERVAS; CORTE Y EMPACADO</v>
          </cell>
          <cell r="EM19" t="str">
            <v>CATALOGCOLUMN63</v>
          </cell>
        </row>
        <row r="20">
          <cell r="F20" t="str">
            <v>20 - OAXACA</v>
          </cell>
          <cell r="AO20" t="str">
            <v>BARBADOS [COMUNIDAD BRITANICA DE NACIONES] - BRB</v>
          </cell>
          <cell r="AQ20" t="str">
            <v>1301 - INGRESOS POR VENTA DE TERRENOS</v>
          </cell>
          <cell r="AR20" t="str">
            <v>3002 - DEVOLUCIONES; REBAJAS Y DESCUENTOS SOBRE VENTA DE INVENTARIOS PRODUCIDOS TERMINADOS</v>
          </cell>
          <cell r="AS20" t="str">
            <v>CHILE - PESO</v>
          </cell>
          <cell r="AT20" t="str">
            <v>IVA - ACTIVOS BASADOS EN CONTRATOS O DERECHOS: CONTRATOS DE LICENCIA DE USO; REGALIA Y PRIORIDAD</v>
          </cell>
          <cell r="BB20" t="str">
            <v>3.4 - FABRICACIÓN; PRODUCCIÓN O ELABORACIÓN: PAN; TORTILLAS; HARINAS Y CEREALES</v>
          </cell>
          <cell r="EB20" t="str">
            <v>55 - DURANGO “1”</v>
          </cell>
          <cell r="EL20" t="str">
            <v>3.4 - FABRICACIÓN; PRODUCCIÓN O ELABORACIÓN: PAN; TORTILLAS; HARINAS Y CEREALES</v>
          </cell>
          <cell r="EM20" t="str">
            <v>CATALOGCOLUMN64</v>
          </cell>
        </row>
        <row r="21">
          <cell r="F21" t="str">
            <v>21 - PUEBLA</v>
          </cell>
          <cell r="AO21" t="str">
            <v>BELGICA [REINO DE] - BEL</v>
          </cell>
          <cell r="AQ21" t="str">
            <v>1302 - INGRESOS POR CONDONACION DE DEUDAS</v>
          </cell>
          <cell r="AR21" t="str">
            <v>3003 - DEVOLUCIONES; REBAJAS Y DESCUENTOS SOBRE VENTA DE INVENTARIOS PRODUCIDOS SEMITERMINADOS</v>
          </cell>
          <cell r="AS21" t="str">
            <v>CHINA - YUAN CONTINENTAL</v>
          </cell>
          <cell r="AT21" t="str">
            <v>IVB -ACTIVOS BASADOS EN CONTRATOS O DERECHOS: CONTRATOS DE PUBLICIDAD; CONSTRUCCION; ADMINISTRACION; SERVICIO O SUMINISTRO</v>
          </cell>
          <cell r="BB21" t="str">
            <v>3.5 - FABRICACIÓN; PRODUCCIÓN O ELABORACIÓN: BEBIDAS NO ALCOHÓLICAS Y CONCENTRADOS PARA PREPARARLAS</v>
          </cell>
          <cell r="EB21" t="str">
            <v>7 - GUANAJUATO “1”</v>
          </cell>
          <cell r="EL21" t="str">
            <v>3.5 - FABRICACIÓN; PRODUCCIÓN O ELABORACIÓN: BEBIDAS NO ALCOHÓLICAS Y CONCENTRADOS PARA PREPARARLAS</v>
          </cell>
          <cell r="EM21" t="str">
            <v>CATALOGCOLUMN65</v>
          </cell>
        </row>
        <row r="22">
          <cell r="F22" t="str">
            <v>22 - QUERETARO</v>
          </cell>
          <cell r="AO22" t="str">
            <v>BELICE - BLZ</v>
          </cell>
          <cell r="AQ22" t="str">
            <v>1303 - INGRESOS POR CANTIDADES PERCIBIDAS PARA EFECTUAR GASTOS POR CUENTA DE PARTES RELACIONADAS</v>
          </cell>
          <cell r="AR22" t="str">
            <v>3004 - DEVOLUCIONES; REBAJAS Y DESCUENTOS SOBRE VENTA DE INVENTARIOS ADQUIRIDOS PARA DISTRIBUCION</v>
          </cell>
          <cell r="AS22" t="str">
            <v>CHINA - YUAN EXTRACONTINENTAL</v>
          </cell>
          <cell r="AT22" t="str">
            <v>IVC - ACTIVOS BASADOS EN CONTRATOS O DERECHOS: PERMISOS O CONCESIONES DE EXPLOTACION DE RECURSOS; ASI COMO DE PUERTOS Y AEROPUERTOS</v>
          </cell>
          <cell r="BB22" t="str">
            <v>3.6 - FABRICACIÓN; PRODUCCIÓN O ELABORACIÓN: BEBIDAS CON CONTENIDO ALCOHÓLICO Y TABACOS</v>
          </cell>
          <cell r="EB22" t="str">
            <v>2 - GUANAJUATO “2”</v>
          </cell>
          <cell r="EL22" t="str">
            <v>3.6 - FABRICACIÓN; PRODUCCIÓN O ELABORACIÓN: BEBIDAS CON CONTENIDO ALCOHÓLICO Y TABACOS</v>
          </cell>
          <cell r="EM22" t="str">
            <v>CATALOGCOLUMN66</v>
          </cell>
        </row>
        <row r="23">
          <cell r="F23" t="str">
            <v>23 - QUINTANA ROO</v>
          </cell>
          <cell r="AO23" t="str">
            <v>BENIN [REPUBLICA DE] - BEN</v>
          </cell>
          <cell r="AQ23" t="str">
            <v>1304 - GANANCIA ACUMULABLE EN OPERACIONES FINANCIERAS DERIVADAS</v>
          </cell>
          <cell r="AR23" t="str">
            <v>1600 - COMPRA NETA DE INVENTARIOS ADQUIRIDOS PARA DISTRIBUCION</v>
          </cell>
          <cell r="AS23" t="str">
            <v>CHIPRE - EURO</v>
          </cell>
          <cell r="AT23" t="str">
            <v>IVD - ACTIVOS BASADOS EN CONTRATOS O DERECHOS: CONTRATOS DE ARRENDAMIENTO</v>
          </cell>
          <cell r="BB23" t="str">
            <v>3.7 - FABRICACIÓN; PRODUCCIÓN O ELABORACIÓN: TEXTILES E INSUMOS TEXTILES</v>
          </cell>
          <cell r="EB23" t="str">
            <v>1 - GUANAJUATO “3”</v>
          </cell>
          <cell r="EL23" t="str">
            <v>3.7 - FABRICACIÓN; PRODUCCIÓN O ELABORACIÓN: TEXTILES E INSUMOS TEXTILES</v>
          </cell>
          <cell r="EM23" t="str">
            <v>CATALOGCOLUMN67</v>
          </cell>
        </row>
        <row r="24">
          <cell r="F24" t="str">
            <v>24 - SAN LUIS POTOSI</v>
          </cell>
          <cell r="AO24" t="str">
            <v>BERMUDAS - BMU</v>
          </cell>
          <cell r="AQ24" t="str">
            <v>1305 - INTERES A FAVOR O ACUMULABLE QUE SE DETERMINE POR REALIZAR OPERACIONES FINANCIERAS DERIVADAS</v>
          </cell>
          <cell r="AR24" t="str">
            <v>3005 - DEVOLUCIONES; REBAJAS Y DESCUENTOS SOBRE VENTA DE INVENTARIOS ADQUIRIDOS [MATERIAS PRIMAS]</v>
          </cell>
          <cell r="AS24" t="str">
            <v>COLOMBIA - PESO</v>
          </cell>
          <cell r="AT24" t="str">
            <v>IVE - ACTIVOS BASADOS EN CONTRATOS O DERECHOS: PERMISOS DE CONSTRUCCION</v>
          </cell>
          <cell r="BB24" t="str">
            <v>3.8 - FABRICACIÓN; PRODUCCIÓN O ELABORACIÓN: PRENDAS Y ACCESORIOS DE VESTIR Y CALZADO</v>
          </cell>
          <cell r="EB24" t="str">
            <v>27 - GUERRERO “1”</v>
          </cell>
          <cell r="EL24" t="str">
            <v>3.8 - FABRICACIÓN; PRODUCCIÓN O ELABORACIÓN: PRENDAS Y ACCESORIOS DE VESTIR Y CALZADO</v>
          </cell>
          <cell r="EM24" t="str">
            <v>CATALOGCOLUMN68</v>
          </cell>
        </row>
        <row r="25">
          <cell r="F25" t="str">
            <v>25 - SINALOA</v>
          </cell>
          <cell r="AO25" t="str">
            <v>BIELORRUSIA [REPUBLICA DE] - BLR</v>
          </cell>
          <cell r="AQ25" t="str">
            <v>1306 - ACUMULACION DE INGRESOS PERCIBIDOS POR OPERACIONES FINANCIERAS REFERIDAS A UN SUBYACENTE QUE NO COTICE EN UN MERCADO RECONOCIDO</v>
          </cell>
          <cell r="AR25" t="str">
            <v>3006 - DEVOLUCIONES; REBAJAS Y DESCUENTOS SOBRE VENTA DE INVENTARIOS ADQUIRIDOS [ARTICULOS SEMITERMINADOS]</v>
          </cell>
          <cell r="AS25" t="str">
            <v>COREA DEL NORTE - WON</v>
          </cell>
          <cell r="AT25" t="str">
            <v>IVF - ACTIVOS BASADOS EN CONTRATOS O DERECHOS: FRANQUICIAS</v>
          </cell>
          <cell r="BB25" t="str">
            <v>3.9 - FABRICACIÓN; PRODUCCIÓN O ELABORACIÓN: IMPRESIÓN; MADERA; PAPEL; CARTÓN Y PAÑALES</v>
          </cell>
          <cell r="EB25" t="str">
            <v>30 - GUERRERO “2”</v>
          </cell>
          <cell r="EL25" t="str">
            <v>3.9 - FABRICACIÓN; PRODUCCIÓN O ELABORACIÓN: IMPRESIÓN; MADERA; PAPEL; CARTÓN Y PAÑALES</v>
          </cell>
          <cell r="EM25" t="str">
            <v>CATALOGCOLUMN69</v>
          </cell>
        </row>
        <row r="26">
          <cell r="F26" t="str">
            <v>26 - SONORA</v>
          </cell>
          <cell r="AO26" t="str">
            <v>BOLIVIA [REPUBLICA DE] - BOL</v>
          </cell>
          <cell r="AQ26" t="str">
            <v>1307 - INGRESOS POR VENTA DE INTANGIBLES</v>
          </cell>
          <cell r="AR26" t="str">
            <v>3007 - POR CANTIDADES INICIALES PARA ADQUIRIR EL DERECHO DE CELEBRAR UNA OPERACION FINANCIERA DERIVADA</v>
          </cell>
          <cell r="AS26" t="str">
            <v>COREA DEL SUR - WON</v>
          </cell>
          <cell r="AT26" t="str">
            <v>IVG - ACTIVOS BASADOS EN CONTRATOS O DERECHOS: PERMISOS; CONCESIONES O DERECHOS DE TRANSMISION DE CABLE; RADIO; TELEVISION Y TELEDIFUSION</v>
          </cell>
          <cell r="BB26" t="str">
            <v>3.10 - FABRICACIÓN; PRODUCCIÓN O ELABORACIÓN: QUÍMICA Y DEL PETRÓLEO</v>
          </cell>
          <cell r="EB26" t="str">
            <v>5 - HIDALGO “1”</v>
          </cell>
          <cell r="EL26" t="str">
            <v>3.10 - FABRICACIÓN; PRODUCCIÓN O ELABORACIÓN: QUÍMICA Y DEL PETRÓLEO</v>
          </cell>
          <cell r="EM26" t="str">
            <v>CATALOGCOLUMN70</v>
          </cell>
        </row>
        <row r="27">
          <cell r="F27" t="str">
            <v>27 - TABASCO</v>
          </cell>
          <cell r="AO27" t="str">
            <v>BOSNIA Y HERZEGOVINA - BIH</v>
          </cell>
          <cell r="AQ27" t="str">
            <v>1308 - INGRESOS POR VENTA DE OTROS CARGOS Y GASTOS DIFERIDOS</v>
          </cell>
          <cell r="AR27" t="str">
            <v>3008 - POR CANTIDADES INICIALES PARA ADQUIRIR EL DERECHO DE CELEBRAR UNA OPERACION FINANCIERA</v>
          </cell>
          <cell r="AS27" t="str">
            <v>COSTA RICA - COLON</v>
          </cell>
          <cell r="AT27" t="str">
            <v>IVH - ACTIVOS BASADOS EN CONTRATOS O DERECHOS: PERMISOS O DERECHOS DE SUMINISTRO DE AGUA; ENERGIA; DISTRIBUCION DE GAS; ATERRIZAJE; RENTA; MINEROS; ETC.</v>
          </cell>
          <cell r="BB27" t="str">
            <v>3.11 - FABRICACIÓN; PRODUCCIÓN O ELABORACIÓN: PLÁSTICO; HULE; PEGAMENTOS; PINTURAS Y LLANTAS</v>
          </cell>
          <cell r="EB27" t="str">
            <v>63 - JALISCO “1”</v>
          </cell>
          <cell r="EL27" t="str">
            <v>3.11 - FABRICACIÓN; PRODUCCIÓN O ELABORACIÓN: PLÁSTICO; HULE; PEGAMENTOS; PINTURAS Y LLANTAS</v>
          </cell>
          <cell r="EM27" t="str">
            <v>CATALOGCOLUMN71</v>
          </cell>
        </row>
        <row r="28">
          <cell r="F28" t="str">
            <v>28 - TAMAULIPAS</v>
          </cell>
          <cell r="AO28" t="str">
            <v>BOTSWANA [REPUBLICA DE] - BWA</v>
          </cell>
          <cell r="AQ28" t="str">
            <v>1309 - ANTICIPOS DE CLIENTES</v>
          </cell>
          <cell r="AR28" t="str">
            <v>3009 - POR RECIBIR BIENES EN COMODATO</v>
          </cell>
          <cell r="AS28" t="str">
            <v>CUBA - PESO</v>
          </cell>
          <cell r="AT28" t="str">
            <v>IVI - ACTIVOS BASADOS EN CONTRATOS O DERECHOS: OTROS</v>
          </cell>
          <cell r="BB28" t="str">
            <v>3.12 - FABRICACIÓN; PRODUCCIÓN O ELABORACIÓN: INDUSTRIA METÁLICA Y PRODUCTOS METÁLICOS</v>
          </cell>
          <cell r="EB28" t="str">
            <v>66 - JALISCO “2”</v>
          </cell>
          <cell r="EL28" t="str">
            <v>3.12 - FABRICACIÓN; PRODUCCIÓN O ELABORACIÓN: INDUSTRIA METÁLICA Y PRODUCTOS METÁLICOS</v>
          </cell>
          <cell r="EM28" t="str">
            <v>CATALOGCOLUMN72</v>
          </cell>
        </row>
        <row r="29">
          <cell r="F29" t="str">
            <v>29 - TLAXCALA</v>
          </cell>
          <cell r="AO29" t="str">
            <v>BRASIL [REPUBLICA FEDERATIVA DE] - BRA</v>
          </cell>
          <cell r="AQ29" t="str">
            <v>1310 - INGRESOS ATRIBUIBLES A ESTABLECIMIENTOS PERMANENTES</v>
          </cell>
          <cell r="AR29" t="str">
            <v>3010 - COSTOS Y/O POR ADQUIRIR DERECHOS</v>
          </cell>
          <cell r="AS29" t="str">
            <v>DINAMARCA - CORONA</v>
          </cell>
          <cell r="AT29" t="str">
            <v>VA - ACTIVOS INTANGIBLES TECNOLOGICOS: PATENTES TECNOLOGICAS</v>
          </cell>
          <cell r="BB29" t="str">
            <v>3.13 - FABRICACIÓN; PRODUCCIÓN O ELABORACIÓN: MAQUINARIA Y EQUIPO INDUSTRIAL; COMERCIAL Y DOMÉSTICO</v>
          </cell>
          <cell r="EB29" t="str">
            <v>67 - JALISCO “3”</v>
          </cell>
          <cell r="EL29" t="str">
            <v>3.13 - FABRICACIÓN; PRODUCCIÓN O ELABORACIÓN: MAQUINARIA Y EQUIPO INDUSTRIAL; COMERCIAL Y DOMÉSTICO</v>
          </cell>
          <cell r="EM29" t="str">
            <v>CATALOGCOLUMN73</v>
          </cell>
        </row>
        <row r="30">
          <cell r="F30" t="str">
            <v>30 - VERACRUZ</v>
          </cell>
          <cell r="AO30" t="str">
            <v>BRUNEI [ESTADO DE] [RESIDENCIA DE PAZ] - BRN</v>
          </cell>
          <cell r="AQ30" t="str">
            <v>1311 - INGRESOS POR OTORGAR BIENES EN COMODATO</v>
          </cell>
          <cell r="AR30" t="str">
            <v>3011 - COSTOS Y/O POR ADQUIRIR CONCESIONES</v>
          </cell>
          <cell r="AS30" t="str">
            <v>E.U.A. - DOLAR</v>
          </cell>
          <cell r="AT30" t="str">
            <v>VB - ACTIVOS INTANGIBLES TECNOLOGICOS: INVESTIGACION Y DESARROLLO EN PROCESO</v>
          </cell>
          <cell r="BB30" t="str">
            <v>3.14 - FABRICACIÓN; PRODUCCIÓN O ELABORACIÓN: EQUIPO DE OFICINA; COMUNICACIÓN Y ELÉCTRICO Y PRODUCTOS RELACIONADOS</v>
          </cell>
          <cell r="EB30" t="str">
            <v>65 - JALISCO “4”</v>
          </cell>
          <cell r="EL30" t="str">
            <v>3.14 - FABRICACIÓN; PRODUCCIÓN O ELABORACIÓN: EQUIPO DE OFICINA; COMUNICACIÓN Y ELÉCTRICO Y PRODUCTOS RELACIONADOS</v>
          </cell>
          <cell r="EM30" t="str">
            <v>CATALOGCOLUMN74</v>
          </cell>
        </row>
        <row r="31">
          <cell r="F31" t="str">
            <v>31 - YUCATAN</v>
          </cell>
          <cell r="AO31" t="str">
            <v>BULGARIA [REPUBLICA DE] - BGR</v>
          </cell>
          <cell r="AQ31" t="str">
            <v>1312 - INGRESOS POR ENAJENACION DE DERECHOS</v>
          </cell>
          <cell r="AR31" t="str">
            <v>3012 - INVERSIONES EN INTANGIBLES</v>
          </cell>
          <cell r="AS31" t="str">
            <v>ECUADOR - DOLAR</v>
          </cell>
          <cell r="AT31" t="str">
            <v>VC - ACTIVOS INTANGIBLES TECNOLOGICOS: SISTEMAS DE COMPUTO [SOFTWARE]; Y LICENCIAS; PROGRAMAS DE COMPUTO; SISTEMAS DE INFORMACION; FORMATOS; ETC.</v>
          </cell>
          <cell r="BB31" t="str">
            <v>3.15 - FABRICACIÓN; PRODUCCIÓN O ELABORACIÓN: EQUIPO DE TRANSPORTE Y PRODUCTOS RELACIONADOS</v>
          </cell>
          <cell r="EB31" t="str">
            <v>68 - JALISCO “5”</v>
          </cell>
          <cell r="EL31" t="str">
            <v>3.15 - FABRICACIÓN; PRODUCCIÓN O ELABORACIÓN: EQUIPO DE TRANSPORTE Y PRODUCTOS RELACIONADOS</v>
          </cell>
          <cell r="EM31" t="str">
            <v>CATALOGCOLUMN75</v>
          </cell>
        </row>
        <row r="32">
          <cell r="F32" t="str">
            <v>32 - ZACATECAS</v>
          </cell>
          <cell r="AO32" t="str">
            <v>BURKINA FASO - BFA</v>
          </cell>
          <cell r="AQ32" t="str">
            <v>1313 - INGRESOS POR REEMBOLSOS</v>
          </cell>
          <cell r="AR32" t="str">
            <v>3013 - COSTOS Y/O POR REEMBOLSOS</v>
          </cell>
          <cell r="AS32" t="str">
            <v>EGIPTO - LIBRA</v>
          </cell>
          <cell r="AT32" t="str">
            <v>VD - ACTIVOS INTANGIBLES TECNOLOGICOS: TECNOLOGIA NO PATENTADA; CONOCIMIENTO TECNICO.</v>
          </cell>
          <cell r="BB32" t="str">
            <v>3.16 - FABRICACIÓN; PRODUCCIÓN O ELABORACIÓN: EQUIPO MÉDICO; DEPORTIVO; JUGUETES; FARMACÉUTICOS Y PERFUMERÍA Y OTROS PRODUCTOS</v>
          </cell>
          <cell r="EB32" t="str">
            <v>16 - MEXICO “1”</v>
          </cell>
          <cell r="EL32" t="str">
            <v>3.16 - FABRICACIÓN; PRODUCCIÓN O ELABORACIÓN: EQUIPO MÉDICO; DEPORTIVO; JUGUETES; FARMACÉUTICOS Y PERFUMERÍA Y OTROS PRODUCTOS</v>
          </cell>
          <cell r="EM32" t="str">
            <v>CATALOGCOLUMN76</v>
          </cell>
        </row>
        <row r="33">
          <cell r="AO33" t="str">
            <v>BURUNDI [REPUBLICA DE] - BDI</v>
          </cell>
          <cell r="AQ33" t="str">
            <v>1314 - INGRESOS POR VENTA DE CARTERA</v>
          </cell>
          <cell r="AR33" t="str">
            <v>3014 - INVERSIONES EN OTROS GASTOS Y CARGOS DIFERIDOS</v>
          </cell>
          <cell r="AS33" t="str">
            <v>EL SALVADOR - COLON</v>
          </cell>
          <cell r="AT33" t="str">
            <v>VE - ACTIVOS INTANGIBLES TECNOLOGICOS: BASES DE DATOS; TITULOS DE PLANTAS</v>
          </cell>
          <cell r="BB33" t="str">
            <v>3.17 - FABRICACIÓN; PRODUCCIÓN O ELABORACIÓN: VIDRIO; ARCILLA; LOZA; CEMENTO Y MINERALES NO METÁLICOS</v>
          </cell>
          <cell r="EB33" t="str">
            <v>15 - MEXICO “2”</v>
          </cell>
          <cell r="EL33" t="str">
            <v>3.17 - FABRICACIÓN; PRODUCCIÓN O ELABORACIÓN: VIDRIO; ARCILLA; LOZA; CEMENTO Y MINERALES NO METÁLICOS</v>
          </cell>
          <cell r="EM33" t="str">
            <v>CATALOGCOLUMN77</v>
          </cell>
        </row>
        <row r="34">
          <cell r="AO34" t="str">
            <v>BUTAN [REINO DE] - BTN</v>
          </cell>
          <cell r="AQ34" t="str">
            <v>1400 - OTROS INGRESOS [ESPECIFICAR]</v>
          </cell>
          <cell r="AR34" t="str">
            <v>1601 - COMPRA DE CARTERA</v>
          </cell>
          <cell r="AS34" t="str">
            <v>EM. ARABES UNIDOS - DIRHAM</v>
          </cell>
          <cell r="AT34" t="str">
            <v>VF - ACTIVOS INTANGIBLES TECNOLOGICOS: PROCESOS Y FORMULAS CONFIDENCIALES</v>
          </cell>
          <cell r="BB34" t="str">
            <v>4.1 - COMERCIO AL POR MAYOR: ABARROTES; CARNES; PESCADOS; LECHE; FRUTAS O VERDURAS; PAN Y PASTELES AL POR MAYOR</v>
          </cell>
          <cell r="EB34" t="str">
            <v>3 - MICHOACAN “1”</v>
          </cell>
          <cell r="EL34" t="str">
            <v>4.1 - COMERCIO AL POR MAYOR: ABARROTES; CARNES; PESCADOS; LECHE; FRUTAS O VERDURAS; PAN Y PASTELES AL POR MAYOR</v>
          </cell>
          <cell r="EM34" t="str">
            <v>CATALOGCOLUMN78</v>
          </cell>
        </row>
        <row r="35">
          <cell r="AO35" t="str">
            <v>CABO VERDE [REPUBLICA DE] - CPV</v>
          </cell>
          <cell r="AR35" t="str">
            <v>3015 - INVERSIONES POR ADQUIRIR ACCIONES</v>
          </cell>
          <cell r="AS35" t="str">
            <v>ESLOVENIA - EURO</v>
          </cell>
          <cell r="AT35" t="str">
            <v>VG - ACTIVOS INTANGIBLES TECNOLOGICOS: DIBUJOS TECNICOS; MANUALES DE PROCEDIMIENTOS TECNICOS; PLANOS</v>
          </cell>
          <cell r="BB35" t="str">
            <v>4.2 - COMERCIO AL POR MAYOR: DULCES; BOTANAS; HELADOS; HIELO Y BEBIDAS NO ALCOHÓLICAS AL POR MAYOR</v>
          </cell>
          <cell r="EB35" t="str">
            <v>8 - MICHOACAN “2”</v>
          </cell>
          <cell r="EL35" t="str">
            <v>4.2 - COMERCIO AL POR MAYOR: DULCES; BOTANAS; HELADOS; HIELO Y BEBIDAS NO ALCOHÓLICAS AL POR MAYOR</v>
          </cell>
          <cell r="EM35" t="str">
            <v>CATALOGCOLUMN79</v>
          </cell>
        </row>
        <row r="36">
          <cell r="AO36" t="str">
            <v>CAIMAN [ISLAS] - CYM</v>
          </cell>
          <cell r="AR36" t="str">
            <v>3016 - ANTICIPOS DE GASTOS</v>
          </cell>
          <cell r="AS36" t="str">
            <v>ESPAÑA - EURO</v>
          </cell>
          <cell r="AT36" t="str">
            <v>VH - ACTIVOS INTANGIBLES TECNOLOGICOS: CREACION DE PROCESOS DE MANUFACTURA; PROCEDIMIENTOS; LINEAS DE PRODUCCION</v>
          </cell>
          <cell r="BB36" t="str">
            <v>4.3 - COMERCIO AL POR MAYOR: BEBIDAS CON CONTENIDO ALCOHÓLICO; ALCOHOL Y TABACOS AL POR MAYOR</v>
          </cell>
          <cell r="EB36" t="str">
            <v>28 - MORELOS “1”</v>
          </cell>
          <cell r="EL36" t="str">
            <v>4.3 - COMERCIO AL POR MAYOR: BEBIDAS CON CONTENIDO ALCOHÓLICO; ALCOHOL Y TABACOS AL POR MAYOR</v>
          </cell>
          <cell r="EM36" t="str">
            <v>CATALOGCOLUMN80</v>
          </cell>
        </row>
        <row r="37">
          <cell r="AO37" t="str">
            <v>CAMBOYA [REINO DE] - KHM</v>
          </cell>
          <cell r="AR37" t="str">
            <v>3100 - OTROS PAGOS [ESPECIFICAR]</v>
          </cell>
          <cell r="AS37" t="str">
            <v>ESTONIA - EURO</v>
          </cell>
          <cell r="AT37" t="str">
            <v>VI - ACTIVOS INTANGIBLES TECNOLOGICOS: OTROS</v>
          </cell>
          <cell r="BB37" t="str">
            <v>4.4 - COMERCIO AL POR MAYOR: TEXTILES; PRENDAS DE VESTIR; JOYAS Y CALZADO AL POR MAYOR</v>
          </cell>
          <cell r="EB37" t="str">
            <v>64 - NAYARIT “1”</v>
          </cell>
          <cell r="EL37" t="str">
            <v>4.4 - COMERCIO AL POR MAYOR: TEXTILES; PRENDAS DE VESTIR; JOYAS Y CALZADO AL POR MAYOR</v>
          </cell>
          <cell r="EM37" t="str">
            <v>CATALOGCOLUMN81</v>
          </cell>
        </row>
        <row r="38">
          <cell r="AO38" t="str">
            <v>CAMERUN [REPUBLICA DEL] - CMR</v>
          </cell>
          <cell r="AR38" t="str">
            <v>1700 - INVERSIONES EN ACTIVO FIJO</v>
          </cell>
          <cell r="AS38" t="str">
            <v>ETIOPIA - BIRR</v>
          </cell>
          <cell r="AT38" t="str">
            <v>VIA - ACTIVOS INTANGIBLES DISTINTOS A LOS ANTERIORES: OTROS</v>
          </cell>
          <cell r="BB38" t="str">
            <v>4.5 - COMERCIO AL POR MAYOR: PERFUMERÍA; FARMACIA; JUGUETES; ARTÍCULOS DEPORTIVOS AL POR MAYOR</v>
          </cell>
          <cell r="EB38" t="str">
            <v>36 - NUEVO LEON “1”</v>
          </cell>
          <cell r="EL38" t="str">
            <v>4.5 - COMERCIO AL POR MAYOR: PERFUMERÍA; FARMACIA; JUGUETES; ARTÍCULOS DEPORTIVOS AL POR MAYOR</v>
          </cell>
          <cell r="EM38" t="str">
            <v>CATALOGCOLUMN82</v>
          </cell>
        </row>
        <row r="39">
          <cell r="AO39" t="str">
            <v>CANADA - CAN</v>
          </cell>
          <cell r="AR39" t="str">
            <v>1704 - COSTO FISCAL EN VENTA DE ACTIVO FIJO ADQUIRIDO A PARTES RELACIONADAS</v>
          </cell>
          <cell r="AS39" t="str">
            <v>FED. RUSA - RUBLO</v>
          </cell>
          <cell r="BB39" t="str">
            <v>4.6 - COMERCIO AL POR MAYOR: MAQUINARIA Y EQUIPO INDUSTRIAL; ELÉCTRICO; COMERCIAL; DOMÉSTICO Y DE TRANSPORTE AL POR MAYOR</v>
          </cell>
          <cell r="EB39" t="str">
            <v>31 - NUEVO LEON “2”</v>
          </cell>
          <cell r="EL39" t="str">
            <v>4.6 - COMERCIO AL POR MAYOR: MAQUINARIA Y EQUIPO INDUSTRIAL; ELÉCTRICO; COMERCIAL; DOMÉSTICO Y DE TRANSPORTE AL POR MAYOR</v>
          </cell>
          <cell r="EM39" t="str">
            <v>CATALOGCOLUMN83</v>
          </cell>
        </row>
        <row r="40">
          <cell r="AO40" t="str">
            <v>CANAL; ISLAS DEL [ISLAS NORMANDAS] - RKE</v>
          </cell>
          <cell r="AR40" t="str">
            <v>1705 - COSTO FISCAL EN VENTA DE TITULOS VALOR ADQUIRIDOS A PARTES RELACIONADAS</v>
          </cell>
          <cell r="AS40" t="str">
            <v>FIDJI - DOLAR</v>
          </cell>
          <cell r="BB40" t="str">
            <v>4.7 - COMERCIO AL POR MAYOR: PAPELERÍA; PAPEL; MADERA; CONSTRUCCIÓN Y DESECHOS AL POR MAYOR</v>
          </cell>
          <cell r="EB40" t="str">
            <v>35 - NUEVO LEON “3”</v>
          </cell>
          <cell r="EL40" t="str">
            <v>4.7 - COMERCIO AL POR MAYOR: PAPELERÍA; PAPEL; MADERA; CONSTRUCCIÓN Y DESECHOS AL POR MAYOR</v>
          </cell>
          <cell r="EM40" t="str">
            <v>CATALOGCOLUMN84</v>
          </cell>
        </row>
        <row r="41">
          <cell r="AO41" t="str">
            <v>CHAD [REPUBLICA DEL] - TCD</v>
          </cell>
          <cell r="AR41" t="str">
            <v>1706 - COSTO FISCAL EN VENTA DE INTANGIBLES ADQUIRIDOS A PARTES RELACIONADAS</v>
          </cell>
          <cell r="AS41" t="str">
            <v>FILIPINAS - PESO</v>
          </cell>
          <cell r="BB41" t="str">
            <v>4.8 - COMERCIO AL POR MAYOR: OTROS PRODUCTOS Y SERVICIOS AL POR MAYOR</v>
          </cell>
          <cell r="EB41" t="str">
            <v>71 - OAXACA “1”</v>
          </cell>
          <cell r="EL41" t="str">
            <v>4.8 - COMERCIO AL POR MAYOR: OTROS PRODUCTOS Y SERVICIOS AL POR MAYOR</v>
          </cell>
          <cell r="EM41" t="str">
            <v>CATALOGCOLUMN85</v>
          </cell>
        </row>
        <row r="42">
          <cell r="AO42" t="str">
            <v>CHILE [REPUBLICA DE] - CHL</v>
          </cell>
          <cell r="AR42" t="str">
            <v>1707 - COSTO FISCAL EN VENTA DE OTROS CARGOS Y GASTOS DIFERIDOS ADQUIRIDOS A PARTES RELACIONADAS</v>
          </cell>
          <cell r="AS42" t="str">
            <v>FINLANDIA - EURO</v>
          </cell>
          <cell r="BB42" t="str">
            <v>5.1 - COMERCIO AL POR MAYOR: ABARROTES; CARNES; PESCADOS; LECHE; FRUTAS O VERDURAS; PAN; PASTELES Y OTROS ALIMENTOS AL POR MENOR</v>
          </cell>
          <cell r="EB42" t="str">
            <v>23 - PUEBLA “1”</v>
          </cell>
          <cell r="EL42" t="str">
            <v>5.1 - COMERCIO AL POR MAYOR: ABARROTES; CARNES; PESCADOS; LECHE; FRUTAS O VERDURAS; PAN; PASTELES Y OTROS ALIMENTOS AL POR MENOR</v>
          </cell>
          <cell r="EM42" t="str">
            <v>CATALOGCOLUMN86</v>
          </cell>
        </row>
        <row r="43">
          <cell r="AO43" t="str">
            <v>CHINA [REPUBLICA POPULAR] - CHN</v>
          </cell>
          <cell r="AS43" t="str">
            <v>FRANCIA - EURO</v>
          </cell>
          <cell r="BB43" t="str">
            <v>5.2 COMERCIO AL POR MAYOR: BEBIDAS CON CONTENIDO ALCOHÓLICO; ALCOHOL Y TABACOS AL POR MENOR</v>
          </cell>
          <cell r="EB43" t="str">
            <v>21 - PUEBLA “2”</v>
          </cell>
          <cell r="EL43" t="str">
            <v>5.2 COMERCIO AL POR MAYOR: BEBIDAS CON CONTENIDO ALCOHÓLICO; ALCOHOL Y TABACOS AL POR MENOR</v>
          </cell>
          <cell r="EM43" t="str">
            <v>CATALOGCOLUMN87</v>
          </cell>
        </row>
        <row r="44">
          <cell r="AO44" t="str">
            <v>CHIPRE [REPUBLICA DE] - CYP</v>
          </cell>
          <cell r="AS44" t="str">
            <v>GHANA - CEDI</v>
          </cell>
          <cell r="BB44" t="str">
            <v>5.3 - COMERCIO AL POR MAYOR: TEXTILES; PRENDAS DE VESTIR; JOYAS Y CALZADO AL POR MENOR</v>
          </cell>
          <cell r="EB44" t="str">
            <v>4 - QUERETARO “1”</v>
          </cell>
          <cell r="EL44" t="str">
            <v>5.3 - COMERCIO AL POR MAYOR: TEXTILES; PRENDAS DE VESTIR; JOYAS Y CALZADO AL POR MENOR</v>
          </cell>
          <cell r="EM44" t="str">
            <v>CATALOGCOLUMN88</v>
          </cell>
        </row>
        <row r="45">
          <cell r="AO45" t="str">
            <v>CIUDAD DEL VATICANO [ESTADO DE LA] - CIA</v>
          </cell>
          <cell r="AS45" t="str">
            <v>GRAN BRETAÑA - LIBRA ESTERLINA</v>
          </cell>
          <cell r="BB45" t="str">
            <v>5.4 - COMERCIO AL POR MAYOR: PERFUMERÍA; FARMACIA; JUGUETES; REGALOS; ARTÍCULOS NATURISTAS Y DEPORTIVOS AL POR MENOR</v>
          </cell>
          <cell r="EB45" t="str">
            <v>77 - QUINTANA ROO “1”</v>
          </cell>
          <cell r="EL45" t="str">
            <v>5.4 - COMERCIO AL POR MAYOR: PERFUMERÍA; FARMACIA; JUGUETES; REGALOS; ARTÍCULOS NATURISTAS Y DEPORTIVOS AL POR MENOR</v>
          </cell>
          <cell r="EM45" t="str">
            <v>CATALOGCOLUMN89</v>
          </cell>
        </row>
        <row r="46">
          <cell r="AO46" t="str">
            <v>COCOS [KEELING; ISLAS AUSTRALIANAS] - CCK</v>
          </cell>
          <cell r="AS46" t="str">
            <v>GRECIA - EURO</v>
          </cell>
          <cell r="BB46" t="str">
            <v>5.5 - COMERCIO AL POR MAYOR: MAQUINARIA Y EQUIPO INDUSTRIAL; ELÉCTRICO; COMERCIAL; DOMÉSTICO Y DE TRANSPORTE AL POR MENOR</v>
          </cell>
          <cell r="EB46" t="str">
            <v>73 - QUINTANA ROO “2”</v>
          </cell>
          <cell r="EL46" t="str">
            <v>5.5 - COMERCIO AL POR MAYOR: MAQUINARIA Y EQUIPO INDUSTRIAL; ELÉCTRICO; COMERCIAL; DOMÉSTICO Y DE TRANSPORTE AL POR MENOR</v>
          </cell>
          <cell r="EM46" t="str">
            <v>CATALOGCOLUMN90</v>
          </cell>
        </row>
        <row r="47">
          <cell r="AO47" t="str">
            <v>COLOMBIA [REPUBLICA DE] - COL</v>
          </cell>
          <cell r="AS47" t="str">
            <v>GUATEMALA - QUETZAL</v>
          </cell>
          <cell r="BB47" t="str">
            <v>5.6 - COMERCIO AL POR MAYOR: AUTOTRANSPORTE Y REFACCIONES; GAS; GASOLINA Y DIESEL AL POR MENOR</v>
          </cell>
          <cell r="EB47" t="str">
            <v>6 - SAN LUIS POTOSI “1”</v>
          </cell>
          <cell r="EL47" t="str">
            <v>5.6 - COMERCIO AL POR MAYOR: AUTOTRANSPORTE Y REFACCIONES; GAS; GASOLINA Y DIESEL AL POR MENOR</v>
          </cell>
          <cell r="EM47" t="str">
            <v>CATALOGCOLUMN91</v>
          </cell>
        </row>
        <row r="48">
          <cell r="AO48" t="str">
            <v>COMORAS [ISLAS] - COM</v>
          </cell>
          <cell r="AS48" t="str">
            <v>GUYANA - DOLAR</v>
          </cell>
          <cell r="BB48" t="str">
            <v>5.7 - COMERCIO AL POR MAYOR: LENTES; LIBROS; PAPELERÍA; SÚPER Y MINISÚPER AL POR MENOR</v>
          </cell>
          <cell r="EB48" t="str">
            <v>44 - SINALOA “1”</v>
          </cell>
          <cell r="EL48" t="str">
            <v>5.7 - COMERCIO AL POR MAYOR: LENTES; LIBROS; PAPELERÍA; SÚPER Y MINISÚPER AL POR MENOR</v>
          </cell>
          <cell r="EM48" t="str">
            <v>CATALOGCOLUMN92</v>
          </cell>
        </row>
        <row r="49">
          <cell r="AO49" t="str">
            <v>COMUNIDAD EUROPEA - EMU</v>
          </cell>
          <cell r="AS49" t="str">
            <v>HAITI - GOURDE</v>
          </cell>
          <cell r="BB49" t="str">
            <v>5.8 - COMERCIO AL POR MAYOR: OTROS PRODUCTOS AL POR MENOR</v>
          </cell>
          <cell r="EB49" t="str">
            <v>49 - SINALOA “2”</v>
          </cell>
          <cell r="EL49" t="str">
            <v>5.8 - COMERCIO AL POR MAYOR: OTROS PRODUCTOS AL POR MENOR</v>
          </cell>
          <cell r="EM49" t="str">
            <v>CATALOGCOLUMN93</v>
          </cell>
        </row>
        <row r="50">
          <cell r="AO50" t="str">
            <v>CONGO [REPUBLICA DEL] - COG</v>
          </cell>
          <cell r="AS50" t="str">
            <v>HOLANDA - EURO</v>
          </cell>
          <cell r="BB50" t="str">
            <v>6.1 - TRANSPORTE: AÉREO; MARÍTIMO Y FERROCARRIL</v>
          </cell>
          <cell r="EB50" t="str">
            <v>48 - SINALOA “3”</v>
          </cell>
          <cell r="EL50" t="str">
            <v>6.1 - TRANSPORTE: AÉREO; MARÍTIMO Y FERROCARRIL</v>
          </cell>
          <cell r="EM50" t="str">
            <v>CATALOGCOLUMN94</v>
          </cell>
        </row>
        <row r="51">
          <cell r="AO51" t="str">
            <v>COOK [ISLAS] - COK</v>
          </cell>
          <cell r="AS51" t="str">
            <v>HONDURAS - LEMPIRA</v>
          </cell>
          <cell r="BB51" t="str">
            <v>6.2 - TRANSPORTE: TERRESTRE DE CARGA</v>
          </cell>
          <cell r="EB51" t="str">
            <v>46 - SONORA “1”</v>
          </cell>
          <cell r="EL51" t="str">
            <v>6.2 - TRANSPORTE: TERRESTRE DE CARGA</v>
          </cell>
          <cell r="EM51" t="str">
            <v>CATALOGCOLUMN95</v>
          </cell>
        </row>
        <row r="52">
          <cell r="AO52" t="str">
            <v>COREA [REPUBLICA DE] [COREA DEL SUR] - KOR</v>
          </cell>
          <cell r="AS52" t="str">
            <v>HONG KONG - DOLAR</v>
          </cell>
          <cell r="BB52" t="str">
            <v>6.3 - TRANSPORTE: TERRESTRE DE PASAJE Y TURISMO</v>
          </cell>
          <cell r="EB52" t="str">
            <v>45 - SONORA “2”</v>
          </cell>
          <cell r="EL52" t="str">
            <v>6.3 - TRANSPORTE: TERRESTRE DE PASAJE Y TURISMO</v>
          </cell>
          <cell r="EM52" t="str">
            <v>CATALOGCOLUMN96</v>
          </cell>
        </row>
        <row r="53">
          <cell r="AO53" t="str">
            <v>COREA [REPUBLICA POPULAR DEMOCRATICA DE] [COREA DEL NORTE] - PRK</v>
          </cell>
          <cell r="AS53" t="str">
            <v>HUNGRIA - FORIN</v>
          </cell>
          <cell r="BB53" t="str">
            <v>6.4 - TRANSPORTE: POR DUCTOS</v>
          </cell>
          <cell r="EB53" t="str">
            <v>50 - SONORA “3”</v>
          </cell>
          <cell r="EL53" t="str">
            <v>6.4 - TRANSPORTE: POR DUCTOS</v>
          </cell>
          <cell r="EM53" t="str">
            <v>CATALOGCOLUMN97</v>
          </cell>
        </row>
        <row r="54">
          <cell r="AO54" t="str">
            <v>COSTA DE MARFIL [REPUBLICA DE LA] - CIV</v>
          </cell>
          <cell r="AS54" t="str">
            <v>INDIA - RUPIA</v>
          </cell>
          <cell r="BB54" t="str">
            <v>6.5 - TRANSPORTE: SERVICIOS RELACIONADOS CON EL AUTOTRANSPORTE</v>
          </cell>
          <cell r="EB54" t="str">
            <v>74 - TABASCO “1”</v>
          </cell>
          <cell r="EL54" t="str">
            <v>6.5 - TRANSPORTE: SERVICIOS RELACIONADOS CON EL AUTOTRANSPORTE</v>
          </cell>
          <cell r="EM54" t="str">
            <v>CATALOGCOLUMN98</v>
          </cell>
        </row>
        <row r="55">
          <cell r="AO55" t="str">
            <v>COSTA RICA [REPUBLICA DE] - CRI</v>
          </cell>
          <cell r="AS55" t="str">
            <v>INDONESIA - RUPIA</v>
          </cell>
          <cell r="BB55" t="str">
            <v>6.6 - TRANSPORTE: MENSAJERÍA Y ALMACENAMIENTO</v>
          </cell>
          <cell r="EB55" t="str">
            <v>39 - TAMAULIPAS “1”</v>
          </cell>
          <cell r="EL55" t="str">
            <v>6.6 - TRANSPORTE: MENSAJERÍA Y ALMACENAMIENTO</v>
          </cell>
          <cell r="EM55" t="str">
            <v>CATALOGCOLUMN99</v>
          </cell>
        </row>
        <row r="56">
          <cell r="AO56" t="str">
            <v>CROACIA [REPUBLICA DE] - HRV</v>
          </cell>
          <cell r="AS56" t="str">
            <v>IRAK - DINAR</v>
          </cell>
          <cell r="BB56" t="str">
            <v>7.1 - COMUNICACIÓN: MEDIOS IMPRESOS; BIBLIOTECAS Y DE INFORMACIÓN</v>
          </cell>
          <cell r="EB56" t="str">
            <v>38 - TAMAULIPAS “2”</v>
          </cell>
          <cell r="EL56" t="str">
            <v>7.1 - COMUNICACIÓN: MEDIOS IMPRESOS; BIBLIOTECAS Y DE INFORMACIÓN</v>
          </cell>
          <cell r="EM56" t="str">
            <v>CATALOGCOLUMN100</v>
          </cell>
        </row>
        <row r="57">
          <cell r="AO57" t="str">
            <v>CUBA [REPUBLICA DE] - CUB</v>
          </cell>
          <cell r="AS57" t="str">
            <v>IRAN - RIYAL</v>
          </cell>
          <cell r="BB57" t="str">
            <v>7.2 - COMUNICACIÓN: RADIO; TELEVISIÓN; CINE Y MÚSICA</v>
          </cell>
          <cell r="EB57" t="str">
            <v>37 - TAMAULIPAS “3”</v>
          </cell>
          <cell r="EL57" t="str">
            <v>7.2 - COMUNICACIÓN: RADIO; TELEVISIÓN; CINE Y MÚSICA</v>
          </cell>
          <cell r="EM57" t="str">
            <v>CATALOGCOLUMN101</v>
          </cell>
        </row>
        <row r="58">
          <cell r="AO58" t="str">
            <v>CURAZAO [TERRITORIO HOLANDES DE ULTRAMAR] - CUR</v>
          </cell>
          <cell r="AS58" t="str">
            <v>IRLANDA - EURO</v>
          </cell>
          <cell r="BB58" t="str">
            <v>7.3 - COMUNICACIÓN: TELECOMUNICACIONES</v>
          </cell>
          <cell r="EB58" t="str">
            <v>32 - TAMAULIPAS “4”</v>
          </cell>
          <cell r="EL58" t="str">
            <v>7.3 - COMUNICACIÓN: TELECOMUNICACIONES</v>
          </cell>
          <cell r="EM58" t="str">
            <v>CATALOGCOLUMN102</v>
          </cell>
        </row>
        <row r="59">
          <cell r="AO59" t="str">
            <v>DINAMARCA [REINO DE] - DNK</v>
          </cell>
          <cell r="AS59" t="str">
            <v>ISLANDIA - CORONA</v>
          </cell>
          <cell r="BB59" t="str">
            <v>7.4 - COMUNICACIÓN: OTROS SERVICIOS RELACIONADOS CON LA COMUNICACIÓN</v>
          </cell>
          <cell r="EB59" t="str">
            <v>33 - TAMAULIPAS “5”</v>
          </cell>
          <cell r="EL59" t="str">
            <v>7.4 - COMUNICACIÓN: OTROS SERVICIOS RELACIONADOS CON LA COMUNICACIÓN</v>
          </cell>
          <cell r="EM59" t="str">
            <v>CATALOGCOLUMN103</v>
          </cell>
        </row>
        <row r="60">
          <cell r="AO60" t="str">
            <v>DJIBOUTI [REPUBLICA DE] - DJI</v>
          </cell>
          <cell r="AS60" t="str">
            <v>ISRAEL - SHEKEL</v>
          </cell>
          <cell r="BB60" t="str">
            <v>8.1 - SERVICIOS: APOYO A ACTIVIDADES AGROPECUARIAS Y FORESTALES</v>
          </cell>
          <cell r="EB60" t="str">
            <v>22 - TLAXCALA “1”</v>
          </cell>
          <cell r="EL60" t="str">
            <v>8.1 - SERVICIOS: APOYO A ACTIVIDADES AGROPECUARIAS Y FORESTALES</v>
          </cell>
          <cell r="EM60" t="str">
            <v>CATALOGCOLUMN106</v>
          </cell>
        </row>
        <row r="61">
          <cell r="AO61" t="str">
            <v>DOMINICA [COMUNIDAD DE] - DMA</v>
          </cell>
          <cell r="AS61" t="str">
            <v>ITALIA - EURO</v>
          </cell>
          <cell r="BB61" t="str">
            <v>8.2 - SERVICIOS: APOYO A LA CONSTRUCCIÓN</v>
          </cell>
          <cell r="EB61" t="str">
            <v>24 - VERACRUZ “1”</v>
          </cell>
          <cell r="EL61" t="str">
            <v>8.2 - SERVICIOS: APOYO A LA CONSTRUCCIÓN</v>
          </cell>
          <cell r="EM61" t="str">
            <v>CATALOGCOLUMN107</v>
          </cell>
        </row>
        <row r="62">
          <cell r="AO62" t="str">
            <v>ECUADOR [REPUBLICA DEL] - ECU</v>
          </cell>
          <cell r="AS62" t="str">
            <v>JAMAICA - DOLAR</v>
          </cell>
          <cell r="BB62" t="str">
            <v>8.3 - SERVICIOS: FINANCIEROS</v>
          </cell>
          <cell r="EB62" t="str">
            <v>25 - VERACRUZ “2”</v>
          </cell>
          <cell r="EL62" t="str">
            <v>8.3 - SERVICIOS: FINANCIEROS</v>
          </cell>
          <cell r="EM62" t="str">
            <v>CATALOGCOLUMN109</v>
          </cell>
        </row>
        <row r="63">
          <cell r="AO63" t="str">
            <v>EGIPTO [REPUBLICA ARABE DE] - EGY</v>
          </cell>
          <cell r="AS63" t="str">
            <v>JAPON - YEN</v>
          </cell>
          <cell r="BB63" t="str">
            <v>8.4 - SERVICIOS: ALQUILER</v>
          </cell>
          <cell r="EB63" t="str">
            <v>29 - VERACRUZ “3”</v>
          </cell>
          <cell r="EL63" t="str">
            <v>8.4 - SERVICIOS: ALQUILER</v>
          </cell>
          <cell r="EM63" t="str">
            <v>CATALOGCOLUMN110</v>
          </cell>
        </row>
        <row r="64">
          <cell r="AO64" t="str">
            <v>EL SALVADOR [REPUBLICA DE] - SLV</v>
          </cell>
          <cell r="AS64" t="str">
            <v>JORDANIA - DINAR</v>
          </cell>
          <cell r="BB64" t="str">
            <v>8.5 - SERVICIOS: PROFESIONALES</v>
          </cell>
          <cell r="EB64" t="str">
            <v>26 - VERACRUZ “4”</v>
          </cell>
          <cell r="EL64" t="str">
            <v>8.5 - SERVICIOS: PROFESIONALES</v>
          </cell>
          <cell r="EM64" t="str">
            <v>CATALOGCOLUMN111</v>
          </cell>
        </row>
        <row r="65">
          <cell r="AO65" t="str">
            <v>EMIRATOS ARABES UNIDOS - ARE</v>
          </cell>
          <cell r="AS65" t="str">
            <v>KENYA - CHELIN</v>
          </cell>
          <cell r="BB65" t="str">
            <v>8.6 - SERVICIOS: TÉCNICOS</v>
          </cell>
          <cell r="EB65" t="str">
            <v>34 - VERACRUZ “5”</v>
          </cell>
          <cell r="EL65" t="str">
            <v>8.6 - SERVICIOS: TÉCNICOS</v>
          </cell>
          <cell r="EM65" t="str">
            <v>CATALOGCOLUMN112</v>
          </cell>
        </row>
        <row r="66">
          <cell r="AO66" t="str">
            <v>ERITREA [ESTADO DE] - ERI</v>
          </cell>
          <cell r="AS66" t="str">
            <v>KUWAIT - DINAR</v>
          </cell>
          <cell r="BB66" t="str">
            <v>8.7 - SERVICIOS: EDUCATIVOS</v>
          </cell>
          <cell r="EB66" t="str">
            <v>75 - YUCATÁN “1”</v>
          </cell>
          <cell r="EL66" t="str">
            <v>8.7 - SERVICIOS: EDUCATIVOS</v>
          </cell>
          <cell r="EM66" t="str">
            <v>CATALOGCOLUMN113</v>
          </cell>
        </row>
        <row r="67">
          <cell r="AO67" t="str">
            <v>ESLOVENIA [REPUBLICA DE] - SVN</v>
          </cell>
          <cell r="AS67" t="str">
            <v>LETONIA - EURO</v>
          </cell>
          <cell r="BB67" t="str">
            <v>8.8 - SERVICIOS: SALUD</v>
          </cell>
          <cell r="EB67" t="str">
            <v>56 - ZACATECAS “1”</v>
          </cell>
          <cell r="EL67" t="str">
            <v>8.8 - SERVICIOS: SALUD</v>
          </cell>
          <cell r="EM67" t="str">
            <v>CATALOGCOLUMN114</v>
          </cell>
        </row>
        <row r="68">
          <cell r="AO68" t="str">
            <v>ESPAÑA [REINO DE] - ESP</v>
          </cell>
          <cell r="AS68" t="str">
            <v>LIBANO - LIBRA</v>
          </cell>
          <cell r="BB68" t="str">
            <v>8.9 - SERVICIOS: ASISTENCIA O REHABILITACIÓN; CULTURALES Y ECOLÓGICAS</v>
          </cell>
          <cell r="EL68" t="str">
            <v>8.9 - SERVICIOS: ASISTENCIA O REHABILITACIÓN; CULTURALES Y ECOLÓGICAS</v>
          </cell>
          <cell r="EM68" t="str">
            <v>CATALOGCOLUMN115</v>
          </cell>
        </row>
        <row r="69">
          <cell r="AO69" t="str">
            <v>ESTADO FEDERADO DE MICRONESIA - DSM</v>
          </cell>
          <cell r="AS69" t="str">
            <v>LIBIA - DINAR</v>
          </cell>
          <cell r="BB69" t="str">
            <v>8.10 - SERVICIOS: ORIENTACIÓN; CAPACITACIÓN Y GUARDERÍAS</v>
          </cell>
          <cell r="EL69" t="str">
            <v>8.10 - SERVICIOS: ORIENTACIÓN; CAPACITACIÓN Y GUARDERÍAS</v>
          </cell>
          <cell r="EM69" t="str">
            <v>CATALOGCOLUMN116</v>
          </cell>
        </row>
        <row r="70">
          <cell r="AO70" t="str">
            <v>ESTADOS UNIDOS DE AMERICA - USA</v>
          </cell>
          <cell r="AS70" t="str">
            <v>LITUANIA - LITAS</v>
          </cell>
          <cell r="BB70" t="str">
            <v>8.11 - SERVICIOS: AGENCIAS; INVESTIGACIÓN DE MERCADO; PUBLICIDAD Y TURISMO</v>
          </cell>
          <cell r="EL70" t="str">
            <v>8.11 - SERVICIOS: AGENCIAS; INVESTIGACIÓN DE MERCADO; PUBLICIDAD Y TURISMO</v>
          </cell>
          <cell r="EM70" t="str">
            <v>CATALOGCOLUMN117</v>
          </cell>
        </row>
        <row r="71">
          <cell r="AO71" t="str">
            <v>ESTONIA [REPUBLICA DE] - EST</v>
          </cell>
          <cell r="AS71" t="str">
            <v>LOS DEMAS PAISES - OTRAS MONEDAS</v>
          </cell>
          <cell r="BB71" t="str">
            <v>8.12 - SERVICIOS: APOYO A LOS NEGOCIOS Y MANEJO DE DESECHOS</v>
          </cell>
          <cell r="EL71" t="str">
            <v>8.12 - SERVICIOS: APOYO A LOS NEGOCIOS Y MANEJO DE DESECHOS</v>
          </cell>
          <cell r="EM71" t="str">
            <v>CATALOGCOLUMN118</v>
          </cell>
        </row>
        <row r="72">
          <cell r="AO72" t="str">
            <v>ETIOPIA [REPUBLICA DEMOCRATICA FEDERAL] - ETH</v>
          </cell>
          <cell r="AS72" t="str">
            <v>LUXEMBURGO - EURO</v>
          </cell>
          <cell r="BB72" t="str">
            <v>8.13 - SERVICIOS: RECREATIVOS</v>
          </cell>
          <cell r="EL72" t="str">
            <v>8.13 - SERVICIOS: RECREATIVOS</v>
          </cell>
          <cell r="EM72" t="str">
            <v>CATALOGCOLUMN119</v>
          </cell>
        </row>
        <row r="73">
          <cell r="AO73" t="str">
            <v>FIDJI [REPUBLICA DE] - FJI</v>
          </cell>
          <cell r="AS73" t="str">
            <v>MALASIA - RINGGIT</v>
          </cell>
          <cell r="BB73" t="str">
            <v>8.14 - SERVICIOS: JUEGOS Y APUESTAS</v>
          </cell>
          <cell r="EL73" t="str">
            <v>8.14 - SERVICIOS: JUEGOS Y APUESTAS</v>
          </cell>
          <cell r="EM73" t="str">
            <v>CATALOGCOLUMN120</v>
          </cell>
        </row>
        <row r="74">
          <cell r="AO74" t="str">
            <v>FILIPINAS [REPUBLICA DE LAS] - PHL</v>
          </cell>
          <cell r="AS74" t="str">
            <v>MALTA - EURO</v>
          </cell>
          <cell r="BB74" t="str">
            <v>8.15 - SERVICIOS: HOSPEDAJE</v>
          </cell>
          <cell r="EL74" t="str">
            <v>8.15 - SERVICIOS: HOSPEDAJE</v>
          </cell>
          <cell r="EM74" t="str">
            <v>CATALOGCOLUMN121</v>
          </cell>
        </row>
        <row r="75">
          <cell r="AO75" t="str">
            <v>FINLANDIA [REPUBLICA DE] - FIN</v>
          </cell>
          <cell r="AS75" t="str">
            <v>MARRUECOS - DIRHAM</v>
          </cell>
          <cell r="BB75" t="str">
            <v>8.16 SERVICIOS: ALIMENTOS Y BEBIDAS</v>
          </cell>
          <cell r="EL75" t="str">
            <v>8.16 SERVICIOS: ALIMENTOS Y BEBIDAS</v>
          </cell>
          <cell r="EM75" t="str">
            <v>CATALOGCOLUMN122</v>
          </cell>
        </row>
        <row r="76">
          <cell r="AO76" t="str">
            <v>FRANCIA [REPUBLICA FRANCESA] - FRA</v>
          </cell>
          <cell r="AS76" t="str">
            <v>MEXICO - PESO</v>
          </cell>
          <cell r="BB76" t="str">
            <v>8.17 SERVICIOS: OTROS SERVICIOS</v>
          </cell>
          <cell r="EL76" t="str">
            <v>8.17 SERVICIOS: OTROS SERVICIOS</v>
          </cell>
          <cell r="EM76" t="str">
            <v>CATALOGCOLUMN123</v>
          </cell>
        </row>
        <row r="77">
          <cell r="AO77" t="str">
            <v>FRANJA DE GAZA - GZA</v>
          </cell>
          <cell r="AS77" t="str">
            <v>MONTENEGRO - EURO</v>
          </cell>
          <cell r="BB77" t="str">
            <v>8.18 - SERVICIOS: CÁMARAS; GREMIOS Y AGRUPACIONES</v>
          </cell>
          <cell r="EL77" t="str">
            <v>8.18 - SERVICIOS: CÁMARAS; GREMIOS Y AGRUPACIONES</v>
          </cell>
          <cell r="EM77" t="str">
            <v>CATALOGCOLUMN124</v>
          </cell>
        </row>
        <row r="78">
          <cell r="AO78" t="str">
            <v>GABONESA [REPUBLICA] - GAB</v>
          </cell>
          <cell r="AS78" t="str">
            <v>NICARAGUA - CORDOBA</v>
          </cell>
          <cell r="BB78" t="str">
            <v>8.19 - SERVICIOS: SERVICIOS INMOBILIARIOS Y DE ADMINISTRACIÓN DE INMUEBLES</v>
          </cell>
          <cell r="EL78" t="str">
            <v>8.19 - SERVICIOS: SERVICIOS INMOBILIARIOS Y DE ADMINISTRACIÓN DE INMUEBLES</v>
          </cell>
          <cell r="EM78" t="str">
            <v>CATALOGCOLUMN125</v>
          </cell>
        </row>
        <row r="79">
          <cell r="AO79" t="str">
            <v>GAMBIA [REPUBLICA DE LA] - GMB</v>
          </cell>
          <cell r="AS79" t="str">
            <v>NIGERIA [FED] - NAIRA</v>
          </cell>
          <cell r="BB79" t="str">
            <v>8.20 - SERVICIOS: GUÍA DE TURISMO</v>
          </cell>
          <cell r="EL79" t="str">
            <v>8.20 - SERVICIOS: GUÍA DE TURISMO</v>
          </cell>
          <cell r="EM79" t="str">
            <v>CATALOGCOLUMN126</v>
          </cell>
        </row>
        <row r="80">
          <cell r="AO80" t="str">
            <v>GEORGIA [REPUBLICA DE] - GEO</v>
          </cell>
          <cell r="AS80" t="str">
            <v>NORUEGA - CORONA</v>
          </cell>
          <cell r="BB80" t="str">
            <v>8.21 - SERVICIOS: OTROS SERVICIOS DE APOYO</v>
          </cell>
          <cell r="EL80" t="str">
            <v>8.21 - SERVICIOS: OTROS SERVICIOS DE APOYO</v>
          </cell>
          <cell r="EM80" t="str">
            <v>CATALOGCOLUMN127</v>
          </cell>
        </row>
        <row r="81">
          <cell r="AO81" t="str">
            <v>GHANA [REPUBLICA DE] - GHA</v>
          </cell>
          <cell r="AS81" t="str">
            <v>NUEVA ZELANDA - DOLAR</v>
          </cell>
          <cell r="BB81" t="str">
            <v>9.1 - OTROS INGRESOS: OTROS INGRESOS</v>
          </cell>
          <cell r="EL81" t="str">
            <v>9.1 - OTROS INGRESOS: OTROS INGRESOS</v>
          </cell>
          <cell r="EM81" t="str">
            <v>CATALOGCOLUMN104</v>
          </cell>
        </row>
        <row r="82">
          <cell r="AO82" t="str">
            <v>GIBRALTAR [R.U.] - GIB</v>
          </cell>
          <cell r="AS82" t="str">
            <v>PAKISTAN - RUPIA</v>
          </cell>
          <cell r="BB82" t="str">
            <v>10.1 - GOBIERNO: EXCLUSIVAS SECTOR GOBIERNO</v>
          </cell>
          <cell r="EL82" t="str">
            <v>10.1 - GOBIERNO: EXCLUSIVAS SECTOR GOBIERNO</v>
          </cell>
          <cell r="EM82" t="str">
            <v>CATALOGCOLUMN105</v>
          </cell>
        </row>
        <row r="83">
          <cell r="AO83" t="str">
            <v>GRANADA - GRD</v>
          </cell>
          <cell r="AS83" t="str">
            <v>PALESTINA - SHEKEL</v>
          </cell>
        </row>
        <row r="84">
          <cell r="AO84" t="str">
            <v>GRECIA [REPUBLICA HELENICA] - GRC</v>
          </cell>
          <cell r="AS84" t="str">
            <v>PANAMA - BALBOA</v>
          </cell>
        </row>
        <row r="85">
          <cell r="AO85" t="str">
            <v>GROENLANDIA [DINAMARCA] - GRL</v>
          </cell>
          <cell r="AS85" t="str">
            <v>PARAGUAY - GUARANI</v>
          </cell>
        </row>
        <row r="86">
          <cell r="AO86" t="str">
            <v>GUADALUPE [DEPARTAMENTO DE] - GLP</v>
          </cell>
          <cell r="AS86" t="str">
            <v>PERU - N. SOL</v>
          </cell>
        </row>
        <row r="87">
          <cell r="AO87" t="str">
            <v>GUAM [E.U.A.] - GUM</v>
          </cell>
          <cell r="AS87" t="str">
            <v>POLONIA - ZLOTY</v>
          </cell>
        </row>
        <row r="88">
          <cell r="AO88" t="str">
            <v>GUATEMALA [REPUBLICA DE] - GTM</v>
          </cell>
          <cell r="AS88" t="str">
            <v>PORTUGAL - EURO</v>
          </cell>
        </row>
        <row r="89">
          <cell r="AO89" t="str">
            <v>GUINEA [REPUBLICA DE] - GIN</v>
          </cell>
          <cell r="AS89" t="str">
            <v>PUERTO RICO - DOLAR</v>
          </cell>
        </row>
        <row r="90">
          <cell r="AO90" t="str">
            <v>GUINEA ECUATORIAL [REPUBLICA DE] - GNQ</v>
          </cell>
          <cell r="AS90" t="str">
            <v>REPUBLICA CHECA - CORONA</v>
          </cell>
        </row>
        <row r="91">
          <cell r="AO91" t="str">
            <v>GUINEA-BISSAU [REPUBLICA DE] - GNB</v>
          </cell>
          <cell r="AS91" t="str">
            <v>REPUBLICA DE SERBIA - DINAR</v>
          </cell>
        </row>
        <row r="92">
          <cell r="AO92" t="str">
            <v>GUYANA [REPUBLICA COOPERATIVA DE] - GUY</v>
          </cell>
          <cell r="AS92" t="str">
            <v>REPUBLICA DEMOCRATICA DEL CONGO - FRANCO</v>
          </cell>
        </row>
        <row r="93">
          <cell r="AO93" t="str">
            <v>GUYANA FRANCESA - GUF</v>
          </cell>
          <cell r="AS93" t="str">
            <v>REPUBLICA DOMINICANA - PESO</v>
          </cell>
        </row>
        <row r="94">
          <cell r="AO94" t="str">
            <v>HAITI [REPUBLICA DE] - HTI</v>
          </cell>
          <cell r="AS94" t="str">
            <v>REPUBLICA ESLOVACA - EURO</v>
          </cell>
        </row>
        <row r="95">
          <cell r="AO95" t="str">
            <v>HONDURAS [REPUBLICA DE] - HND</v>
          </cell>
          <cell r="AS95" t="str">
            <v>RUMANIA - LEU</v>
          </cell>
        </row>
        <row r="96">
          <cell r="AO96" t="str">
            <v>HONG KONG [REGION ADMINISTRATIVA ESPECIAL DE LA REPUBLICA] - HKG</v>
          </cell>
          <cell r="AS96" t="str">
            <v>SINGAPUR - DOLAR</v>
          </cell>
        </row>
        <row r="97">
          <cell r="AO97" t="str">
            <v>HUNGRIA [REPUBLICA DE] - HUN</v>
          </cell>
          <cell r="AS97" t="str">
            <v>SIRIA - LIBRA</v>
          </cell>
        </row>
        <row r="98">
          <cell r="AO98" t="str">
            <v>INDIA [REPUBLICA DE] - IND</v>
          </cell>
          <cell r="AS98" t="str">
            <v>SRI-LANKA - RUPIA</v>
          </cell>
        </row>
        <row r="99">
          <cell r="AO99" t="str">
            <v>INDONESIA [REPUBLICA DE] - IDN</v>
          </cell>
          <cell r="AS99" t="str">
            <v>SUECIA - CORONA</v>
          </cell>
        </row>
        <row r="100">
          <cell r="AO100" t="str">
            <v>IRAK [REPUBLICA DE] - IRQ</v>
          </cell>
          <cell r="AS100" t="str">
            <v>SUIZA - FRANCO</v>
          </cell>
        </row>
        <row r="101">
          <cell r="AO101" t="str">
            <v>IRAN [REPUBLICA ISLAMICA DEL] - IRN</v>
          </cell>
          <cell r="AS101" t="str">
            <v>SURINAM - DOLAR</v>
          </cell>
        </row>
        <row r="102">
          <cell r="AO102" t="str">
            <v>IRLANDA [REPUBLICA DE] - IRL</v>
          </cell>
          <cell r="AS102" t="str">
            <v>TAILANDIA - BAHT</v>
          </cell>
        </row>
        <row r="103">
          <cell r="AO103" t="str">
            <v>ISLANDIA [REPUBLICA DE] - ISL</v>
          </cell>
          <cell r="AS103" t="str">
            <v>TAIWAN - NUEVO DOLAR</v>
          </cell>
        </row>
        <row r="104">
          <cell r="AO104" t="str">
            <v>ISLAS HEARD Y MCDONALD - LHM</v>
          </cell>
          <cell r="AS104" t="str">
            <v>TANZANIA - CHELIN</v>
          </cell>
        </row>
        <row r="105">
          <cell r="AO105" t="str">
            <v>ISLAS MALVINAS [R.U.] - FLK</v>
          </cell>
          <cell r="AS105" t="str">
            <v>TRINIDAD Y TOBAGO - DOLAR</v>
          </cell>
        </row>
        <row r="106">
          <cell r="AO106" t="str">
            <v>ISLAS MARIANAS SEPTENTRIONALES - MNP</v>
          </cell>
          <cell r="AS106" t="str">
            <v>TURQUIA - LIRA</v>
          </cell>
        </row>
        <row r="107">
          <cell r="AO107" t="str">
            <v>ISLAS MARSHALL - MHL</v>
          </cell>
          <cell r="AS107" t="str">
            <v>U. MON. EUROPEA - EURO</v>
          </cell>
        </row>
        <row r="108">
          <cell r="AO108" t="str">
            <v>ISLAS SALOMON [COMUNIDAD BRITANICA DE NACIONES] - SLB</v>
          </cell>
          <cell r="AS108" t="str">
            <v>UCRANIA - HRYVNA</v>
          </cell>
        </row>
        <row r="109">
          <cell r="AO109" t="str">
            <v>ISLAS SVALBARD Y JAN MAYEN [NORUEGA] - SJM</v>
          </cell>
          <cell r="AS109" t="str">
            <v>UNION SUDAFRICANA - RAND</v>
          </cell>
        </row>
        <row r="110">
          <cell r="AO110" t="str">
            <v>ISLAS TOKELAU - TKL</v>
          </cell>
          <cell r="AS110" t="str">
            <v>URUGUAY - PESO</v>
          </cell>
        </row>
        <row r="111">
          <cell r="AO111" t="str">
            <v>ISLAS WALLIS Y FUTUNA - WLF</v>
          </cell>
          <cell r="AS111" t="str">
            <v>VENEZUELA - BOLIVAR FUERTE</v>
          </cell>
        </row>
        <row r="112">
          <cell r="AO112" t="str">
            <v>ISRAEL [ESTADO DE] - ISR</v>
          </cell>
          <cell r="AS112" t="str">
            <v>VIETNAM - DONG</v>
          </cell>
        </row>
        <row r="113">
          <cell r="AO113" t="str">
            <v>ITALIA [REPUBLICA ITALIANA] - ITA</v>
          </cell>
          <cell r="AS113" t="str">
            <v>YEMEN [DEM. POP.] - RIAL</v>
          </cell>
        </row>
        <row r="114">
          <cell r="AO114" t="str">
            <v>JAMAICA - JAM</v>
          </cell>
          <cell r="AS114" t="str">
            <v>YUGOSLAVIA - DINAR</v>
          </cell>
        </row>
        <row r="115">
          <cell r="AO115" t="str">
            <v>JAPON - JPN</v>
          </cell>
        </row>
        <row r="116">
          <cell r="AO116" t="str">
            <v>JORDANIA [REINO HACHEMITA DE] - JOR</v>
          </cell>
        </row>
        <row r="117">
          <cell r="AO117" t="str">
            <v>KAZAKHSTAN [REPUBLICA DE]  - KAZ</v>
          </cell>
        </row>
        <row r="118">
          <cell r="AO118" t="str">
            <v>KENYA [REPUBLICA DE] - KEN</v>
          </cell>
        </row>
        <row r="119">
          <cell r="AO119" t="str">
            <v>KIRIBATI [REPUBLICA DE] - KIR</v>
          </cell>
        </row>
        <row r="120">
          <cell r="AO120" t="str">
            <v>KUWAIT [ESTADO DE] - KWT</v>
          </cell>
        </row>
        <row r="121">
          <cell r="AO121" t="str">
            <v>KYRGYZSTAN [REPUBLICA KIRGYZIA] - KGZ</v>
          </cell>
        </row>
        <row r="122">
          <cell r="AO122" t="str">
            <v>LESOTHO [REINO DE] - LSO</v>
          </cell>
        </row>
        <row r="123">
          <cell r="AO123" t="str">
            <v>LETONIA [REPUBLICA DE] - LVA</v>
          </cell>
        </row>
        <row r="124">
          <cell r="AO124" t="str">
            <v>LIBANO [REPUBLICA DE] - LBN</v>
          </cell>
        </row>
        <row r="125">
          <cell r="AO125" t="str">
            <v>LIBERIA [REPUBLICA DE] - LBR</v>
          </cell>
        </row>
        <row r="126">
          <cell r="AO126" t="str">
            <v>LIBIA [JAMAHIRIYA LIBIA ARABE POPULAR SOCIALISTA] - LBY</v>
          </cell>
        </row>
        <row r="127">
          <cell r="AO127" t="str">
            <v>LIECHTENSTEIN [PRINCIPADO DE] - LIE</v>
          </cell>
        </row>
        <row r="128">
          <cell r="AO128" t="str">
            <v>LITUANIA [REPUBLICA DE] - LTU</v>
          </cell>
        </row>
        <row r="129">
          <cell r="AO129" t="str">
            <v>LUXEMBURGO [GRAN DUCADO DE] - LUX</v>
          </cell>
        </row>
        <row r="130">
          <cell r="AO130" t="str">
            <v>MACAO - MAC</v>
          </cell>
        </row>
        <row r="131">
          <cell r="AO131" t="str">
            <v>MACEDONIA [ANTIGUA REPUBLICA YUGOSLAVA DE] - MKD</v>
          </cell>
        </row>
        <row r="132">
          <cell r="AO132" t="str">
            <v>MADAGASCAR [REPUBLICA DE] - MDG</v>
          </cell>
        </row>
        <row r="133">
          <cell r="AO133" t="str">
            <v>MALASIA - MYS</v>
          </cell>
        </row>
        <row r="134">
          <cell r="AO134" t="str">
            <v>MALAWI [REPUBLICA DE] - MWI</v>
          </cell>
        </row>
        <row r="135">
          <cell r="AO135" t="str">
            <v>MALDIVAS [REPUBLICA DE] - MDV</v>
          </cell>
        </row>
        <row r="136">
          <cell r="AO136" t="str">
            <v>MALI [REPUBLICA DE] - MLI</v>
          </cell>
        </row>
        <row r="137">
          <cell r="AO137" t="str">
            <v>MALTA [REPUBLICA DE] - MLT</v>
          </cell>
        </row>
        <row r="138">
          <cell r="AO138" t="str">
            <v>MARRUECOS [REINO DE] - MAR</v>
          </cell>
        </row>
        <row r="139">
          <cell r="AO139" t="str">
            <v>MARTINICA [DEPARTAMENTO DE] [FRANCIA] - MTQ</v>
          </cell>
        </row>
        <row r="140">
          <cell r="AO140" t="str">
            <v>MAURICIO [REPUBLICA DE] - MUS</v>
          </cell>
        </row>
        <row r="141">
          <cell r="AO141" t="str">
            <v>MAURITANIA [REPUBLICA ISLAMICA DE] - MRT</v>
          </cell>
        </row>
        <row r="142">
          <cell r="AO142" t="str">
            <v>MEXICO [ESTADOS UNIDOS MEXICANOS] - MEX</v>
          </cell>
        </row>
        <row r="143">
          <cell r="AO143" t="str">
            <v>MOLDAVIA [REPUBLICA DE] - MDA</v>
          </cell>
        </row>
        <row r="144">
          <cell r="AO144" t="str">
            <v>MONACO [PRINCIPADO DE] - MCO</v>
          </cell>
        </row>
        <row r="145">
          <cell r="AO145" t="str">
            <v>MONGOLIA - MNG</v>
          </cell>
        </row>
        <row r="146">
          <cell r="AO146" t="str">
            <v>MONSERRAT [ISLA] - MSR</v>
          </cell>
        </row>
        <row r="147">
          <cell r="AO147" t="str">
            <v>MONTENEGRO - MNE</v>
          </cell>
        </row>
        <row r="148">
          <cell r="AO148" t="str">
            <v>MOZAMBIQUE [REPUBLICA DE] - MOZ</v>
          </cell>
        </row>
        <row r="149">
          <cell r="AO149" t="str">
            <v>MYANMAR [UNION DE] - MMR</v>
          </cell>
        </row>
        <row r="150">
          <cell r="AO150" t="str">
            <v>NAMIBIA [REPUBLICA DE] - NAM</v>
          </cell>
        </row>
        <row r="151">
          <cell r="AO151" t="str">
            <v>NAURU - NRU</v>
          </cell>
        </row>
        <row r="152">
          <cell r="AO152" t="str">
            <v>NAVIDAD [CHRISTMAS] [ISLAS] - CXI</v>
          </cell>
        </row>
        <row r="153">
          <cell r="AO153" t="str">
            <v>NEPAL [REINO DE] - NPL</v>
          </cell>
        </row>
        <row r="154">
          <cell r="AO154" t="str">
            <v>NICARAGUA [REPUBLICA DE] - NIC</v>
          </cell>
        </row>
        <row r="155">
          <cell r="AO155" t="str">
            <v>NIGER [REPUBLICA DE] - NER</v>
          </cell>
        </row>
        <row r="156">
          <cell r="AO156" t="str">
            <v>NIGERIA [REPUBLICA FEDERAL DE] - NGA</v>
          </cell>
        </row>
        <row r="157">
          <cell r="AO157" t="str">
            <v>NIVE [ISLA] - NIU</v>
          </cell>
        </row>
        <row r="158">
          <cell r="AO158" t="str">
            <v>NORFOLK [ISLA] - NFK</v>
          </cell>
        </row>
        <row r="159">
          <cell r="AO159" t="str">
            <v>NORUEGA [REINO DE] - NOR</v>
          </cell>
        </row>
        <row r="160">
          <cell r="AO160" t="str">
            <v>NUEVA CALEDONIA [TERRITORIO FRANCES DE ULTRAMAR] - NCL</v>
          </cell>
        </row>
        <row r="161">
          <cell r="AO161" t="str">
            <v>NUEVA ZELANDIA - NZL</v>
          </cell>
        </row>
        <row r="162">
          <cell r="AO162" t="str">
            <v>OMAN [SULTANATO DE] - OMN</v>
          </cell>
        </row>
        <row r="163">
          <cell r="AO163" t="str">
            <v>PACIFICO; ISLAS DEL [ADMON. E.U.A.] - PIK</v>
          </cell>
        </row>
        <row r="164">
          <cell r="AO164" t="str">
            <v>PAISES BAJOS [REINO DE LOS] [HOLANDA] - ZYA</v>
          </cell>
        </row>
        <row r="165">
          <cell r="AO165" t="str">
            <v>PAISES NO DECLARADOS - KCD</v>
          </cell>
        </row>
        <row r="166">
          <cell r="AO166" t="str">
            <v>PAKISTAN [REPUBLICA ISLAMICA DE] - PAK</v>
          </cell>
        </row>
        <row r="167">
          <cell r="AO167" t="str">
            <v>PALAU [REPUBLICA DE] - PLW</v>
          </cell>
        </row>
        <row r="168">
          <cell r="AO168" t="str">
            <v>PALESTINA - PSE</v>
          </cell>
        </row>
        <row r="169">
          <cell r="AO169" t="str">
            <v>PANAMA [REPUBLICA DE] - PAN</v>
          </cell>
        </row>
        <row r="170">
          <cell r="AO170" t="str">
            <v>PAPUA NUEVA GUINEA [ESTADO INDEPENDIENTE DE] - PNG</v>
          </cell>
        </row>
        <row r="171">
          <cell r="AO171" t="str">
            <v>PARAGUAY [REPUBLICA DEL] - PRY</v>
          </cell>
        </row>
        <row r="172">
          <cell r="AO172" t="str">
            <v>PERU [REPUBLICA DEL] - PER</v>
          </cell>
        </row>
        <row r="173">
          <cell r="AO173" t="str">
            <v>PITCAIRNS [ISLAS DEPENDENCIA BRITANICA] - PCN</v>
          </cell>
        </row>
        <row r="174">
          <cell r="AO174" t="str">
            <v>POLINESIA FRANCESA - PYF</v>
          </cell>
        </row>
        <row r="175">
          <cell r="AO175" t="str">
            <v>POLONIA [REPUBLICA DE] - POL</v>
          </cell>
        </row>
        <row r="176">
          <cell r="AO176" t="str">
            <v>PORTUGAL [REPUBLICA PORTUGUESA] - PRT</v>
          </cell>
        </row>
        <row r="177">
          <cell r="AO177" t="str">
            <v>PUERTO RICO [ESTADO LIBRE ASOCIADO DE LA COMUNIDAD DE] - PRI</v>
          </cell>
        </row>
        <row r="178">
          <cell r="AO178" t="str">
            <v>QATAR [ESTADO DE] - QAT</v>
          </cell>
        </row>
        <row r="179">
          <cell r="AO179" t="str">
            <v>REINO UNIDO DE LA GRAN BRETAÑA E IRLANDA DEL NORTE - GBR</v>
          </cell>
        </row>
        <row r="180">
          <cell r="AO180" t="str">
            <v>REPUBLICA CENTROAFRICANA - CAF</v>
          </cell>
        </row>
        <row r="181">
          <cell r="AO181" t="str">
            <v>REPUBLICA CHECA - CZE</v>
          </cell>
        </row>
        <row r="182">
          <cell r="AO182" t="str">
            <v>REPUBLICA DE SERBIA - SRB</v>
          </cell>
        </row>
        <row r="183">
          <cell r="AO183" t="str">
            <v>REPUBLICA DEMOCRATICA POPULAR LAOS - LAO</v>
          </cell>
        </row>
        <row r="184">
          <cell r="AO184" t="str">
            <v>REPUBLICA DOMINICANA - DOM</v>
          </cell>
        </row>
        <row r="185">
          <cell r="AO185" t="str">
            <v>REPUBLICA ESLOVACA - SVK</v>
          </cell>
        </row>
        <row r="186">
          <cell r="AO186" t="str">
            <v>REPUBLICA POPULAR DEL CONGO - COD</v>
          </cell>
        </row>
        <row r="187">
          <cell r="AO187" t="str">
            <v>REPUBLICA RUANDESA - RWA</v>
          </cell>
        </row>
        <row r="188">
          <cell r="AO188" t="str">
            <v>REUNION [DEPARTAMENTO DE LA] [FRANCIA] - REU</v>
          </cell>
        </row>
        <row r="189">
          <cell r="AO189" t="str">
            <v>RUMANIA - ROM</v>
          </cell>
        </row>
        <row r="190">
          <cell r="AO190" t="str">
            <v>RUSIA [FEDERACION RUSA] - RUS</v>
          </cell>
        </row>
        <row r="191">
          <cell r="AO191" t="str">
            <v>SAHARA OCCIDENTAL [REPUBLICA ARABE SAHARAVI DEMOCRATICA] - ESH</v>
          </cell>
        </row>
        <row r="192">
          <cell r="AO192" t="str">
            <v>SAMOA [ESTADO INDEPENDIENTE DE] - WSM</v>
          </cell>
        </row>
        <row r="193">
          <cell r="AO193" t="str">
            <v>SAN CRISTOBAL Y NIEVES [FEDERACION DE] [SAN KITTS-NEVIS] - KNA</v>
          </cell>
        </row>
        <row r="194">
          <cell r="AO194" t="str">
            <v>SAN MARINO [SERENISIMA REPUBLICA DE] - SMR</v>
          </cell>
        </row>
        <row r="195">
          <cell r="AO195" t="str">
            <v>SAN PEDRO Y MIQUELON - SPM</v>
          </cell>
        </row>
        <row r="196">
          <cell r="AO196" t="str">
            <v>SAN VICENTE Y LAS GRANADINAS - VCT</v>
          </cell>
        </row>
        <row r="197">
          <cell r="AO197" t="str">
            <v>SANTA ELENA - SHN</v>
          </cell>
        </row>
        <row r="198">
          <cell r="AO198" t="str">
            <v>SANTA LUCIA - LCA</v>
          </cell>
        </row>
        <row r="199">
          <cell r="AO199" t="str">
            <v>SANTO TOME Y PRINCIPE [REPUBLICA DEMOCRATICA DE] - STP</v>
          </cell>
        </row>
        <row r="200">
          <cell r="AO200" t="str">
            <v>SENEGAL [REPUBLICA DEL] - SEN</v>
          </cell>
        </row>
        <row r="201">
          <cell r="AO201" t="str">
            <v>SEYCHELLES [REPUBLICA DE LAS] - SYC</v>
          </cell>
        </row>
        <row r="202">
          <cell r="AO202" t="str">
            <v>SIERRA LEONA [REPUBLICA DE] - SLE</v>
          </cell>
        </row>
        <row r="203">
          <cell r="AO203" t="str">
            <v>SINGAPUR [REPUBLICA DE] - SGP</v>
          </cell>
        </row>
        <row r="204">
          <cell r="AO204" t="str">
            <v>SIRIA [REPUBLICA ARABE] - SYR</v>
          </cell>
        </row>
        <row r="205">
          <cell r="AO205" t="str">
            <v>SOMALIA - SOM</v>
          </cell>
        </row>
        <row r="206">
          <cell r="AO206" t="str">
            <v>SRI LANKA [REPUBLICA DEMOCRATICA SOCIALISTA DE] - LKA</v>
          </cell>
        </row>
        <row r="207">
          <cell r="AO207" t="str">
            <v>SUDAFRICA [REPUBLICA DE] - ZAF</v>
          </cell>
        </row>
        <row r="208">
          <cell r="AO208" t="str">
            <v>SUDAN [REPUBLICA DEL] - SDN</v>
          </cell>
        </row>
        <row r="209">
          <cell r="AO209" t="str">
            <v>SUECIA [REINO DE] - SWE</v>
          </cell>
        </row>
        <row r="210">
          <cell r="AO210" t="str">
            <v>SUIZA [CONFEDERACION] - CHE</v>
          </cell>
        </row>
        <row r="211">
          <cell r="AO211" t="str">
            <v>SURINAME [REPUBLICA DE] - SUR</v>
          </cell>
        </row>
        <row r="212">
          <cell r="AO212" t="str">
            <v>SWAZILANDIA [REINO DE] - SWZ</v>
          </cell>
        </row>
        <row r="213">
          <cell r="AO213" t="str">
            <v>TADJIKISTAN [REPUBLICA DE] - TJK</v>
          </cell>
        </row>
        <row r="214">
          <cell r="AO214" t="str">
            <v>TAILANDIA [REINO DE] - THA</v>
          </cell>
        </row>
        <row r="215">
          <cell r="AO215" t="str">
            <v>TAIWAN [REPUBLICA DE CHINA] - TWN</v>
          </cell>
        </row>
        <row r="216">
          <cell r="AO216" t="str">
            <v>TANZANIA [REPUBLICA UNIDA DE] - TZA</v>
          </cell>
        </row>
        <row r="217">
          <cell r="AO217" t="str">
            <v>TERRITORIOS BRITANICOS DEL OCEANO INDICO - XCH</v>
          </cell>
        </row>
        <row r="218">
          <cell r="AO218" t="str">
            <v>TERRITORIOS FRANCESES; AUSTRALES Y ANTARTICOS - FXA</v>
          </cell>
        </row>
        <row r="219">
          <cell r="AO219" t="str">
            <v>TIMOR ORIENTAL - TMP</v>
          </cell>
        </row>
        <row r="220">
          <cell r="AO220" t="str">
            <v>TOGO [REPUBLICA TOGOLESA] - TGO</v>
          </cell>
        </row>
        <row r="221">
          <cell r="AO221" t="str">
            <v>TONGA [REINO DE] - TON</v>
          </cell>
        </row>
        <row r="222">
          <cell r="AO222" t="str">
            <v>TRINIDAD Y TOBAGO [REPUBLICA DE] - TTO</v>
          </cell>
        </row>
        <row r="223">
          <cell r="AO223" t="str">
            <v>TUNEZ [REPUBLICA DE] - TUN</v>
          </cell>
        </row>
        <row r="224">
          <cell r="AO224" t="str">
            <v>TURCAS Y CAICOS [ISLAS] - TCA</v>
          </cell>
        </row>
        <row r="225">
          <cell r="AO225" t="str">
            <v>TURKMENISTAN [REPUBLICA DE] - TKM</v>
          </cell>
        </row>
        <row r="226">
          <cell r="AO226" t="str">
            <v>TURQUIA [REPUBLICA DE] - TUR</v>
          </cell>
        </row>
        <row r="227">
          <cell r="AO227" t="str">
            <v>TUVALU [COMUNIDAD BRITANICA DE NACIONES] - TUV</v>
          </cell>
        </row>
        <row r="228">
          <cell r="AO228" t="str">
            <v>UCRANIA - UKR</v>
          </cell>
        </row>
        <row r="229">
          <cell r="AO229" t="str">
            <v>UGANDA [REPUBLICA DE] - UGA</v>
          </cell>
        </row>
        <row r="230">
          <cell r="AO230" t="str">
            <v>URUGUAY [REPUBLICA ORIENTAL DEL] - URY</v>
          </cell>
        </row>
        <row r="231">
          <cell r="AO231" t="str">
            <v>UZBEJISTAN [REPUBLICA DE] - UZB</v>
          </cell>
        </row>
        <row r="232">
          <cell r="AO232" t="str">
            <v>VANUATU - VUT</v>
          </cell>
        </row>
        <row r="233">
          <cell r="AO233" t="str">
            <v>VENEZUELA [REPUBLICA DE] - VEN</v>
          </cell>
        </row>
        <row r="234">
          <cell r="AO234" t="str">
            <v>VIETNAM [REPUBLICA SOCIALISTA DE] - VNM</v>
          </cell>
        </row>
        <row r="235">
          <cell r="AO235" t="str">
            <v>VIRGENES. ISLAS [BRITANICAS] - VGB</v>
          </cell>
        </row>
        <row r="236">
          <cell r="AO236" t="str">
            <v>VIRGENES. ISLAS [NORTEAMERICANAS] - VIR</v>
          </cell>
        </row>
        <row r="237">
          <cell r="AO237" t="str">
            <v>YEMEN [REPUBLICA DE] - YEM</v>
          </cell>
        </row>
        <row r="238">
          <cell r="AO238" t="str">
            <v>YUGOSLAVIA [REPUBLICA FEDERAL DE] - YUG</v>
          </cell>
        </row>
        <row r="239">
          <cell r="AO239" t="str">
            <v>ZAMBIA [REPUBLICA DE] - ZMB</v>
          </cell>
        </row>
        <row r="240">
          <cell r="AO240" t="str">
            <v>ZIMBABWE [REPUBLICA DE] - ZWE</v>
          </cell>
        </row>
        <row r="241">
          <cell r="AO241" t="str">
            <v>ZONA DEL CANAL DE PANAMA - PTY</v>
          </cell>
        </row>
        <row r="242">
          <cell r="AO242" t="str">
            <v>ZONA NEUTRAL IRAQ-ARABIA SAUDITA - RUH</v>
          </cell>
        </row>
      </sheetData>
      <sheetData sheetId="27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Cotiza"/>
      <sheetName val="x Cliente"/>
      <sheetName val="Resumen"/>
      <sheetName val="SIN SPOOLER"/>
      <sheetName val="PARQUE"/>
      <sheetName val="%Sin"/>
      <sheetName val="Resumen Siniestralidad"/>
      <sheetName val="Bit"/>
      <sheetName val="Textos"/>
      <sheetName val="Desc. x Nomina"/>
      <sheetName val="Proyecc"/>
      <sheetName val="codigos"/>
      <sheetName val="TABLAS"/>
      <sheetName val="Valuacion Encontrack"/>
      <sheetName val="mmarca"/>
      <sheetName val="VALORES"/>
      <sheetName val="SUBSIDIOS"/>
      <sheetName val="Encontrack"/>
      <sheetName val="Cat"/>
    </sheetNames>
    <sheetDataSet>
      <sheetData sheetId="0"/>
      <sheetData sheetId="1">
        <row r="1133">
          <cell r="CI11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TA"/>
      <sheetName val="FRONT PAGE"/>
      <sheetName val="ER JULY"/>
      <sheetName val="GTOS EXPL X CECO JULY"/>
      <sheetName val="GTOS ADM X CECO JULY"/>
      <sheetName val="OTROS GTOS Y PROD JULY"/>
      <sheetName val="BS JULY"/>
      <sheetName val="Fin. Statements"/>
      <sheetName val="BS Corp"/>
      <sheetName val="P&amp;L Corp"/>
      <sheetName val="MONTHLY P&amp;L"/>
      <sheetName val="Monthly P&amp;L Corp"/>
      <sheetName val="CH-EQUITY"/>
      <sheetName val="PAID IN CAPITAL"/>
      <sheetName val="TB"/>
      <sheetName val="TB x mov"/>
      <sheetName val="Notes to FS"/>
      <sheetName val="NOTE 1 AND 3"/>
      <sheetName val="NOTA 4"/>
      <sheetName val="NOTE 5 AND 6"/>
      <sheetName val="NOTE 8"/>
      <sheetName val="NOTE 9"/>
      <sheetName val="NOTE 10 and 11"/>
      <sheetName val="NOTE 13"/>
      <sheetName val="NOTE 14"/>
      <sheetName val="NOTE 15 Vieja"/>
      <sheetName val="NOTE 15.5"/>
      <sheetName val="NOTE 15.2.3"/>
      <sheetName val="NOTE 15"/>
      <sheetName val="NOTE 15.1"/>
      <sheetName val="Nota 15.4"/>
      <sheetName val="NOTE 15.2"/>
      <sheetName val="NOTE 15.3"/>
      <sheetName val="NOTE 15.4"/>
      <sheetName val="NOTE 16"/>
      <sheetName val="ANNEXE 33(1)"/>
      <sheetName val="NOTE 15.6"/>
      <sheetName val="NOTE 17, 18 y 19"/>
      <sheetName val="NOTE 20, 21 y 22"/>
      <sheetName val="NOTE 23"/>
      <sheetName val="NOTE 24"/>
      <sheetName val="NOTE 25"/>
      <sheetName val="BS ANNEXES"/>
      <sheetName val="ANNEXE 1"/>
      <sheetName val="ANNEXE 5"/>
      <sheetName val="ANNEXE 6-2"/>
      <sheetName val="Anexos 17.1 y 17.2"/>
      <sheetName val="ANNEXE 3"/>
      <sheetName val="NOTA 14"/>
      <sheetName val="ANNEXE 4"/>
      <sheetName val="ANNEXE 6"/>
      <sheetName val="ANNEXE 6 (2)"/>
      <sheetName val="ANNEXE 19"/>
      <sheetName val="ANEXO 20"/>
      <sheetName val="ANNEXE 22"/>
      <sheetName val="ANNEXE 18"/>
      <sheetName val="ANNEXE 18.1"/>
      <sheetName val="ANNEXE 20.1"/>
      <sheetName val="ANNEXE 23"/>
      <sheetName val="ANNEXE 24"/>
      <sheetName val="P&amp;L ANNEXES"/>
      <sheetName val="Tails ILR"/>
      <sheetName val="ANNEXE 26"/>
      <sheetName val="ANNEXE 26.1"/>
      <sheetName val="ANNEXE 26.2"/>
      <sheetName val="ANNEXE 8"/>
      <sheetName val="ANNEXE 28"/>
      <sheetName val="ANNEXE 28-2"/>
      <sheetName val="ANNEXE 30"/>
      <sheetName val="ANEXO 32"/>
      <sheetName val="ANNEXE 33"/>
      <sheetName val="ANNEXE 35"/>
      <sheetName val="ANNEXE 36"/>
      <sheetName val="ANNEXE 37"/>
      <sheetName val="ANNEXE 38"/>
      <sheetName val="NOTE 8.1"/>
      <sheetName val="NOTE 9.1"/>
      <sheetName val="ANEXO 8.1 US Gaap"/>
      <sheetName val="Sumary US Gaap"/>
      <sheetName val="ANNEXE 39"/>
      <sheetName val="ANNEXE 40"/>
      <sheetName val="ANNEXE 41"/>
      <sheetName val="ANEXO 38 B"/>
      <sheetName val="ANEXO 38 Fab"/>
      <sheetName val="ANEXO 38 C"/>
      <sheetName val="ANEXO 38-1"/>
      <sheetName val="ANEXO 38.1"/>
      <sheetName val="Control"/>
      <sheetName val="ND"/>
      <sheetName val="CLIENTES"/>
    </sheetNames>
    <sheetDataSet>
      <sheetData sheetId="0"/>
      <sheetData sheetId="1">
        <row r="2">
          <cell r="C2" t="str">
            <v>Don David Gold Mexico S.A. de C.V.</v>
          </cell>
        </row>
        <row r="4">
          <cell r="C4" t="str">
            <v>Don David Gold Mexico S.A. de C.V.</v>
          </cell>
        </row>
        <row r="21">
          <cell r="C21" t="str">
            <v>In Mexican Pesos</v>
          </cell>
        </row>
        <row r="23">
          <cell r="C23" t="str">
            <v xml:space="preserve">(Figures in Mexican Pesos) </v>
          </cell>
        </row>
        <row r="28">
          <cell r="D28">
            <v>19.5002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2">
          <cell r="E42">
            <v>170353583.4353101</v>
          </cell>
        </row>
      </sheetData>
      <sheetData sheetId="11"/>
      <sheetData sheetId="12"/>
      <sheetData sheetId="13">
        <row r="66">
          <cell r="C66">
            <v>558105326.08700001</v>
          </cell>
        </row>
      </sheetData>
      <sheetData sheetId="14"/>
      <sheetData sheetId="15">
        <row r="290">
          <cell r="J290">
            <v>-61752552.850000001</v>
          </cell>
        </row>
      </sheetData>
      <sheetData sheetId="16"/>
      <sheetData sheetId="17"/>
      <sheetData sheetId="18">
        <row r="22">
          <cell r="G22">
            <v>195812169.93812692</v>
          </cell>
        </row>
      </sheetData>
      <sheetData sheetId="19">
        <row r="25">
          <cell r="G25">
            <v>7101203.1803900003</v>
          </cell>
        </row>
      </sheetData>
      <sheetData sheetId="20">
        <row r="32">
          <cell r="G32">
            <v>3794662.3139299997</v>
          </cell>
        </row>
      </sheetData>
      <sheetData sheetId="21">
        <row r="95">
          <cell r="I95">
            <v>35460747.950908385</v>
          </cell>
        </row>
      </sheetData>
      <sheetData sheetId="22">
        <row r="14">
          <cell r="I14">
            <v>4372747.6256881366</v>
          </cell>
        </row>
      </sheetData>
      <sheetData sheetId="23">
        <row r="88">
          <cell r="J88">
            <v>118577781.2499999</v>
          </cell>
        </row>
      </sheetData>
      <sheetData sheetId="24">
        <row r="15">
          <cell r="D15">
            <v>10961263.100000005</v>
          </cell>
        </row>
      </sheetData>
      <sheetData sheetId="25">
        <row r="39">
          <cell r="H39">
            <v>5069969.07</v>
          </cell>
        </row>
      </sheetData>
      <sheetData sheetId="26"/>
      <sheetData sheetId="27"/>
      <sheetData sheetId="28"/>
      <sheetData sheetId="29">
        <row r="88">
          <cell r="AI88">
            <v>73176563.691666663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2">
          <cell r="G32">
            <v>229364560.46136397</v>
          </cell>
        </row>
      </sheetData>
      <sheetData sheetId="39">
        <row r="25">
          <cell r="G25">
            <v>23022983.82</v>
          </cell>
        </row>
      </sheetData>
      <sheetData sheetId="40">
        <row r="32">
          <cell r="G32">
            <v>0</v>
          </cell>
        </row>
      </sheetData>
      <sheetData sheetId="41">
        <row r="17">
          <cell r="G17">
            <v>50008240.464672424</v>
          </cell>
        </row>
      </sheetData>
      <sheetData sheetId="42">
        <row r="67">
          <cell r="I67">
            <v>-44493485.997287311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35">
          <cell r="AS635">
            <v>1145396335.9086242</v>
          </cell>
        </row>
      </sheetData>
      <sheetData sheetId="64">
        <row r="87">
          <cell r="X87">
            <v>180582286.27871093</v>
          </cell>
        </row>
      </sheetData>
      <sheetData sheetId="65">
        <row r="11">
          <cell r="P11">
            <v>10992451.969999999</v>
          </cell>
        </row>
      </sheetData>
      <sheetData sheetId="66">
        <row r="99">
          <cell r="O99">
            <v>677652171.88654256</v>
          </cell>
        </row>
      </sheetData>
      <sheetData sheetId="67">
        <row r="89">
          <cell r="P89">
            <v>32807459.499999996</v>
          </cell>
        </row>
      </sheetData>
      <sheetData sheetId="68"/>
      <sheetData sheetId="69">
        <row r="86">
          <cell r="P86">
            <v>19741597.242769007</v>
          </cell>
        </row>
      </sheetData>
      <sheetData sheetId="70">
        <row r="36">
          <cell r="P36">
            <v>125422872.77000001</v>
          </cell>
        </row>
      </sheetData>
      <sheetData sheetId="71">
        <row r="16">
          <cell r="Q16">
            <v>368292.36000000004</v>
          </cell>
        </row>
      </sheetData>
      <sheetData sheetId="72">
        <row r="16">
          <cell r="P16">
            <v>1627912.29</v>
          </cell>
        </row>
      </sheetData>
      <sheetData sheetId="73">
        <row r="25">
          <cell r="Q25">
            <v>-1601759.5700000015</v>
          </cell>
        </row>
      </sheetData>
      <sheetData sheetId="74">
        <row r="9">
          <cell r="P9">
            <v>85557472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Plantilla"/>
      <sheetName val="DDG"/>
      <sheetName val="Caratula"/>
      <sheetName val="Balanza def DDG 02MAY11"/>
      <sheetName val="BG"/>
      <sheetName val="PL"/>
      <sheetName val="ECPN"/>
      <sheetName val="APORTES DE CAPITAL"/>
      <sheetName val="NOTA 1 y 3"/>
      <sheetName val="NOTA 4"/>
      <sheetName val="NOTA 5 y 6"/>
      <sheetName val="NOTA 8"/>
      <sheetName val="NOTA 9"/>
      <sheetName val="NOTA 10 y 11"/>
      <sheetName val="NOTA 13"/>
      <sheetName val="NOTA 15"/>
      <sheetName val="NOTA 14"/>
      <sheetName val="NOTA 16"/>
      <sheetName val="NOTA 17, 18 y 19"/>
      <sheetName val="NOTA 20, 21 y 22"/>
      <sheetName val="NOTA 23"/>
      <sheetName val="NOTA 24"/>
      <sheetName val="NOTA 25"/>
      <sheetName val="Anexos BG"/>
      <sheetName val="ANEXO 3"/>
      <sheetName val="ANEXO 4"/>
      <sheetName val="ANEXO 5"/>
      <sheetName val="ANEXO 6"/>
      <sheetName val="ANEXO 6-2"/>
      <sheetName val="ANEXO 8"/>
      <sheetName val="Anexos 17.1 y 17.2"/>
      <sheetName val="ANEXO 17 y 18"/>
      <sheetName val="ANEXO 18.1"/>
      <sheetName val="ANEXO 19"/>
      <sheetName val="ANEXO 20"/>
      <sheetName val="ANEXO 20.1"/>
      <sheetName val="ANEXO 22"/>
      <sheetName val="ANEXO 23"/>
      <sheetName val="ANEXO 24"/>
      <sheetName val="Anexos PL"/>
      <sheetName val="ANEXO 26"/>
      <sheetName val="ANEXO 28"/>
      <sheetName val="ANEXO 30"/>
      <sheetName val="ANEXO 32"/>
      <sheetName val="ANEXO 33"/>
      <sheetName val="ANEXO 35"/>
      <sheetName val="ANEXO 36"/>
      <sheetName val="ANEXO 38"/>
      <sheetName val="ANEXO 38.1"/>
      <sheetName val="ANEX0 39"/>
      <sheetName val="Control"/>
      <sheetName val="ANEXO 37"/>
      <sheetName val="Valorizacion Abr 2008"/>
      <sheetName val="Hoja5"/>
    </sheetNames>
    <sheetDataSet>
      <sheetData sheetId="0">
        <row r="2">
          <cell r="C2" t="str">
            <v>Don David Gold, S.A. de C.V.</v>
          </cell>
        </row>
      </sheetData>
      <sheetData sheetId="1">
        <row r="2">
          <cell r="C2" t="str">
            <v>Don David Gold, S.A. de C.V.</v>
          </cell>
        </row>
        <row r="4">
          <cell r="C4" t="str">
            <v>Don David Gold,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MACO"/>
      <sheetName val="Plantilla"/>
    </sheetNames>
    <definedNames>
      <definedName name="Datos_Empresa"/>
    </defined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Presentacion"/>
      <sheetName val="Cotiza"/>
      <sheetName val="x Cliente"/>
      <sheetName val="Resumen"/>
      <sheetName val="SIN X CAT"/>
      <sheetName val="SIN SPOOLER"/>
      <sheetName val="PARQUE"/>
      <sheetName val="%Sin"/>
      <sheetName val="Resumen Siniestralidad"/>
      <sheetName val="Bit"/>
      <sheetName val="Textos"/>
      <sheetName val="Desc. x Nomina"/>
      <sheetName val="Proyecc"/>
      <sheetName val="codigos"/>
      <sheetName val="TABLAS"/>
      <sheetName val="cp_unicos"/>
      <sheetName val="Valuacion Encontrack"/>
      <sheetName val="mmarca"/>
      <sheetName val="VALORES"/>
      <sheetName val="SUBSIDIOS"/>
      <sheetName val="Encontrack"/>
      <sheetName val="R_1208_1 0309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WAFN"/>
      <sheetName val="CWAFN.XLS"/>
      <sheetName val="cp_unicos"/>
    </sheetNames>
    <definedNames>
      <definedName name="Datos_Empres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Group org."/>
      <sheetName val="Cons. BS"/>
      <sheetName val="Cons. PL"/>
      <sheetName val="Pre-cons. BS"/>
      <sheetName val="Pre Cons. PL"/>
      <sheetName val="Ares"/>
      <sheetName val="Sipan"/>
      <sheetName val="Callalli"/>
      <sheetName val="Arcata"/>
      <sheetName val="Colorada"/>
      <sheetName val="Pallancata"/>
      <sheetName val="Suyamarca"/>
      <sheetName val="MH Mexico"/>
      <sheetName val="Elimin. adj."/>
      <sheetName val="Moris Hold."/>
      <sheetName val="Sta. Maria"/>
      <sheetName val="MH Chile"/>
      <sheetName val="Santa Cruz"/>
      <sheetName val="MH Argentina"/>
      <sheetName val="HM (USA)"/>
      <sheetName val="Garrison"/>
      <sheetName val="Ardsley"/>
      <sheetName val="Larchmont"/>
      <sheetName val="HM (Arg)"/>
      <sheetName val="HM (Peru)"/>
      <sheetName val="HM (Mexico)"/>
      <sheetName val="HM plc"/>
      <sheetName val="HM Holdings"/>
      <sheetName val="6"/>
    </sheetNames>
    <sheetDataSet>
      <sheetData sheetId="0" refreshError="1">
        <row r="22">
          <cell r="E22">
            <v>39263</v>
          </cell>
        </row>
        <row r="24">
          <cell r="E24" t="str">
            <v>US$(000)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"/>
      <sheetName val="ISPT"/>
      <sheetName val="Depreciaciones"/>
      <sheetName val="INPC"/>
      <sheetName val="Componente e IMPAC"/>
      <sheetName val="Detalle por empleados PTU"/>
      <sheetName val="TABLAS ptu"/>
      <sheetName val="Edo de Res Fiscal"/>
      <sheetName val="Perdidas"/>
      <sheetName val="Edo de Res Contable"/>
      <sheetName val="VENTAS PAGADAS"/>
    </sheetNames>
    <sheetDataSet>
      <sheetData sheetId="0"/>
      <sheetData sheetId="1"/>
      <sheetData sheetId="2"/>
      <sheetData sheetId="3">
        <row r="8">
          <cell r="M8">
            <v>106.996</v>
          </cell>
        </row>
        <row r="9">
          <cell r="B9">
            <v>107.661</v>
          </cell>
          <cell r="E9">
            <v>108.836</v>
          </cell>
          <cell r="F9">
            <v>108.563</v>
          </cell>
          <cell r="H9">
            <v>109.02200000000001</v>
          </cell>
          <cell r="J9">
            <v>110.602</v>
          </cell>
          <cell r="L9">
            <v>112.318</v>
          </cell>
          <cell r="M9">
            <v>112.55</v>
          </cell>
        </row>
        <row r="10">
          <cell r="C10">
            <v>112.929</v>
          </cell>
          <cell r="J10">
            <v>114.48399999999999</v>
          </cell>
          <cell r="L10">
            <v>115.59099999999999</v>
          </cell>
          <cell r="M10">
            <v>116.301</v>
          </cell>
        </row>
        <row r="11">
          <cell r="B11">
            <v>116.983</v>
          </cell>
          <cell r="C11">
            <v>117.16200000000001</v>
          </cell>
          <cell r="D11">
            <v>117.309</v>
          </cell>
          <cell r="G11">
            <v>117.059</v>
          </cell>
          <cell r="H11">
            <v>117.38</v>
          </cell>
          <cell r="K11">
            <v>119.691</v>
          </cell>
        </row>
        <row r="12">
          <cell r="B12">
            <v>121.64</v>
          </cell>
          <cell r="C12">
            <v>121.98</v>
          </cell>
          <cell r="E12">
            <v>122.17100000000001</v>
          </cell>
          <cell r="G12">
            <v>121.721</v>
          </cell>
          <cell r="H12">
            <v>122.238</v>
          </cell>
          <cell r="I12">
            <v>122.736</v>
          </cell>
          <cell r="K12">
            <v>124.17100000000001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Plantilla"/>
      <sheetName val="Caratula"/>
      <sheetName val="BG"/>
      <sheetName val="PL"/>
      <sheetName val="ECPN"/>
      <sheetName val="APORTES DE CAPITAL"/>
      <sheetName val="NOTA 1 y 3"/>
      <sheetName val="NOTA 4"/>
      <sheetName val="NOTA 5 y 6"/>
      <sheetName val="NOTA 10 y 11"/>
      <sheetName val="NOTA 13"/>
      <sheetName val="NOTA 14"/>
      <sheetName val="NOTA 15"/>
      <sheetName val="NOTA 16"/>
      <sheetName val="NOTA 17, 18 y 19"/>
      <sheetName val="NOTA 20, 21 y 22"/>
      <sheetName val="NOTA 23"/>
      <sheetName val="NOTA 24"/>
      <sheetName val="NOTA 25"/>
      <sheetName val="Anexos BG"/>
      <sheetName val="ANEXO 3"/>
      <sheetName val="ANEXO 4"/>
      <sheetName val="ANEXO 5"/>
      <sheetName val="ANEXO 6"/>
      <sheetName val="ANEXO 8"/>
      <sheetName val="ANEXO 17 y 18"/>
      <sheetName val="Anexos 17.1 y 17.2"/>
      <sheetName val="ANEXO 20"/>
      <sheetName val="ANEXO 22"/>
      <sheetName val="ANEXO 23"/>
      <sheetName val="ANEXO 24"/>
      <sheetName val="Anexos PL"/>
      <sheetName val="ANEXO 26"/>
      <sheetName val="ANEXO 28"/>
      <sheetName val="ANEXO 32"/>
      <sheetName val="ANEXO 33"/>
      <sheetName val="ANEXO 35"/>
      <sheetName val="ANEXO 36"/>
      <sheetName val="ANEXO 37"/>
      <sheetName val="ANEXO 38"/>
      <sheetName val="ANEXO 38.1"/>
      <sheetName val="ANEX0 39"/>
      <sheetName val="Control"/>
      <sheetName val="CL04"/>
      <sheetName val="Propuesta mxn"/>
      <sheetName val="Propuestas USD"/>
      <sheetName val="Resumen"/>
      <sheetName val="Hoja4"/>
    </sheetNames>
    <sheetDataSet>
      <sheetData sheetId="0">
        <row r="10">
          <cell r="C10">
            <v>39386</v>
          </cell>
        </row>
      </sheetData>
      <sheetData sheetId="1">
        <row r="10">
          <cell r="C10">
            <v>39386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0">
          <cell r="C10">
            <v>34106</v>
          </cell>
        </row>
      </sheetData>
      <sheetData sheetId="45">
        <row r="10">
          <cell r="C10">
            <v>0</v>
          </cell>
        </row>
      </sheetData>
      <sheetData sheetId="46"/>
      <sheetData sheetId="47"/>
      <sheetData sheetId="4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MACO"/>
      <sheetName val="Plantilla"/>
      <sheetName val="ESMACO.XLS"/>
    </sheetNames>
    <definedNames>
      <definedName name="Datos_Empres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Datos"/>
      <sheetName val="Marcas"/>
      <sheetName val="IF-B"/>
      <sheetName val="IF-R"/>
      <sheetName val="IF-V"/>
      <sheetName val="IF-N"/>
      <sheetName val="IF-1"/>
      <sheetName val="IF-2"/>
      <sheetName val="IF-3"/>
      <sheetName val="IF-4"/>
      <sheetName val="IF-5"/>
      <sheetName val="IF-6"/>
      <sheetName val="IF-8"/>
      <sheetName val="AP"/>
      <sheetName val="AM-P"/>
      <sheetName val="A-Memo"/>
      <sheetName val="A"/>
      <sheetName val="A-1"/>
      <sheetName val="A-1_1"/>
      <sheetName val="A-1_6"/>
      <sheetName val="A.2"/>
      <sheetName val="A.3"/>
      <sheetName val="BP"/>
      <sheetName val="BM-P"/>
      <sheetName val="B"/>
      <sheetName val="B.1"/>
      <sheetName val="B.1-1"/>
      <sheetName val="B.1-2"/>
      <sheetName val="B.1-5"/>
      <sheetName val="B-1"/>
      <sheetName val="B-1_1"/>
      <sheetName val="B-1_2"/>
      <sheetName val="B-1_3"/>
      <sheetName val="B.2"/>
      <sheetName val="B-3"/>
      <sheetName val="B-4"/>
      <sheetName val="B-4_1"/>
      <sheetName val="B-3_1"/>
      <sheetName val="B-5"/>
      <sheetName val="B-5_1"/>
      <sheetName val="B-6_1NO"/>
      <sheetName val="B-6 (2)"/>
      <sheetName val="B-6 (3)"/>
      <sheetName val="B-8"/>
      <sheetName val="B-9"/>
      <sheetName val="B-10"/>
      <sheetName val="B-4_2"/>
      <sheetName val="B-4_3"/>
      <sheetName val="B-4_4"/>
      <sheetName val="B.5"/>
      <sheetName val="B-6"/>
      <sheetName val="CP"/>
      <sheetName val="CM-P"/>
      <sheetName val="C"/>
      <sheetName val="C.1"/>
      <sheetName val="C.2"/>
      <sheetName val="C.3"/>
      <sheetName val="C.5"/>
      <sheetName val="C.5-B"/>
      <sheetName val="C.5-M"/>
      <sheetName val="DP"/>
      <sheetName val="D"/>
      <sheetName val="D-1 "/>
      <sheetName val="D-1_1"/>
      <sheetName val="D-1_2"/>
      <sheetName val="D-1_3"/>
      <sheetName val="FP"/>
      <sheetName val="FM-P"/>
      <sheetName val="FMemo"/>
      <sheetName val="F"/>
      <sheetName val="F.1"/>
      <sheetName val="F-1"/>
      <sheetName val="F.1-1"/>
      <sheetName val="F-1_1"/>
      <sheetName val="F.1-2"/>
      <sheetName val="F.1-2A"/>
      <sheetName val="F.1-3"/>
      <sheetName val="F.1-4A"/>
      <sheetName val="F.1-4B"/>
      <sheetName val="F.1-4C"/>
      <sheetName val="F-2"/>
      <sheetName val="F-2_1"/>
      <sheetName val="F.1-5"/>
      <sheetName val="H"/>
      <sheetName val="AAM"/>
      <sheetName val="F-2_1 "/>
      <sheetName val="AA"/>
      <sheetName val="AA-1"/>
      <sheetName val="AA.1"/>
      <sheetName val="AA.2"/>
      <sheetName val="AA.3"/>
      <sheetName val="BBM-P"/>
      <sheetName val="BBP"/>
      <sheetName val="BB memo"/>
      <sheetName val="BB"/>
      <sheetName val="BB-1"/>
      <sheetName val="BB.1"/>
      <sheetName val="feb"/>
      <sheetName val="BB.3"/>
      <sheetName val="DDM-P"/>
      <sheetName val="DDM-F"/>
      <sheetName val="CCP"/>
      <sheetName val="DD.1"/>
      <sheetName val="DD.3"/>
      <sheetName val="CC"/>
      <sheetName val="CC-1"/>
      <sheetName val="CC-3"/>
      <sheetName val="CC-4"/>
      <sheetName val="CC-5"/>
      <sheetName val="CC-2"/>
      <sheetName val="EEP"/>
      <sheetName val="EEM"/>
      <sheetName val="EE"/>
      <sheetName val="EE.1"/>
      <sheetName val="EE-1"/>
      <sheetName val="EE-1_1"/>
      <sheetName val="EE-1_1-1"/>
      <sheetName val="EE-1_1-2"/>
      <sheetName val="EE-1_1-2."/>
      <sheetName val="EE-2"/>
      <sheetName val="EE.2-A"/>
      <sheetName val="EE-2_1"/>
      <sheetName val="EE-2_1-1"/>
      <sheetName val="EE-2_1-2"/>
      <sheetName val="EE-2_1-3"/>
      <sheetName val="EE-2_1-4"/>
      <sheetName val="EE-2_2"/>
      <sheetName val="EE-2_3"/>
      <sheetName val="IVA Tras PEND"/>
      <sheetName val="EE-3"/>
      <sheetName val="EE.3"/>
      <sheetName val="EE.3A"/>
      <sheetName val="EE.3B"/>
      <sheetName val="EE.3C"/>
      <sheetName val="EE.3D"/>
      <sheetName val="EE-3_1. PEND"/>
      <sheetName val="EE-3_1 PEndiente"/>
      <sheetName val="EE-3_1-1"/>
      <sheetName val="EE-4"/>
      <sheetName val="EE-4_1"/>
      <sheetName val="EE.4"/>
      <sheetName val="EE.4-5"/>
      <sheetName val="EE.4-6"/>
      <sheetName val="EE-5"/>
      <sheetName val="EE-5_1"/>
      <sheetName val="EE.5"/>
      <sheetName val="EE-6"/>
      <sheetName val="EE.6"/>
      <sheetName val="EE-6_1.."/>
      <sheetName val="EE-6_1-1"/>
      <sheetName val="EE-7."/>
      <sheetName val="EE-8."/>
      <sheetName val="EE-9."/>
      <sheetName val="EE-7_1"/>
      <sheetName val="EE-10"/>
      <sheetName val="EE-11."/>
      <sheetName val="EE-11_1."/>
      <sheetName val="EE-12"/>
      <sheetName val="EE-12_1"/>
      <sheetName val="EE-12_2"/>
      <sheetName val="EE-12_3"/>
      <sheetName val="EE_13"/>
      <sheetName val="FF"/>
      <sheetName val="GGP"/>
      <sheetName val="GGM"/>
      <sheetName val="GG"/>
      <sheetName val="GG.1"/>
      <sheetName val="GG.2"/>
      <sheetName val="GG.3"/>
      <sheetName val="KKP"/>
      <sheetName val="KKM"/>
      <sheetName val="KK"/>
      <sheetName val="KK.1"/>
      <sheetName val="kk-2_1"/>
      <sheetName val="kk-1"/>
      <sheetName val="SSP"/>
      <sheetName val="SSM"/>
      <sheetName val="SS"/>
      <sheetName val="SS.1"/>
      <sheetName val="SS.1A"/>
      <sheetName val="SS.2"/>
      <sheetName val="10P"/>
      <sheetName val="10M"/>
      <sheetName val="10"/>
      <sheetName val="10.1"/>
      <sheetName val="10.2"/>
      <sheetName val="10.3"/>
      <sheetName val="10.4"/>
      <sheetName val="10.5"/>
      <sheetName val="10.6"/>
      <sheetName val="10-2"/>
      <sheetName val="10-1"/>
      <sheetName val="10-1_1"/>
      <sheetName val="10-2."/>
      <sheetName val="20P"/>
      <sheetName val="20M"/>
      <sheetName val="20"/>
      <sheetName val="20.A"/>
      <sheetName val="20.B"/>
      <sheetName val="20.1"/>
      <sheetName val="50 P"/>
      <sheetName val="GOM"/>
      <sheetName val="GO"/>
      <sheetName val="50"/>
      <sheetName val="50-1 "/>
      <sheetName val="50-1."/>
      <sheetName val="50-1-1 preeliminar"/>
      <sheetName val="30.1"/>
      <sheetName val="40"/>
      <sheetName val="40.1"/>
      <sheetName val="50-1"/>
      <sheetName val="50-2"/>
      <sheetName val="50-3"/>
      <sheetName val="60P"/>
      <sheetName val="60M"/>
      <sheetName val="60"/>
      <sheetName val="60.1"/>
      <sheetName val="60.2"/>
      <sheetName val="60.3"/>
      <sheetName val="60.4"/>
      <sheetName val="60-1"/>
      <sheetName val="70M"/>
      <sheetName val="70"/>
      <sheetName val="70.1"/>
      <sheetName val="80"/>
      <sheetName val="100 P "/>
      <sheetName val="100."/>
      <sheetName val="100-1"/>
      <sheetName val="100-2"/>
      <sheetName val="100-2_1"/>
      <sheetName val="100-2_2"/>
      <sheetName val="Tarifa 113"/>
      <sheetName val="PT OPERADORA AEROTERRESTRE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128">
          <cell r="K128">
            <v>0.05</v>
          </cell>
        </row>
        <row r="210">
          <cell r="K210">
            <v>0.15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 balanza"/>
      <sheetName val="observ"/>
      <sheetName val="Nomina"/>
      <sheetName val="fac-vta"/>
      <sheetName val="amarre acred"/>
      <sheetName val="Iva"/>
      <sheetName val="Isr"/>
      <sheetName val="Cto"/>
      <sheetName val="EXENTO Y GRAVADO"/>
      <sheetName val="Credito Nomina"/>
      <sheetName val="Credito Inventarios"/>
      <sheetName val="IETU"/>
      <sheetName val="Concilacion IETU - IVA"/>
      <sheetName val="Resumen"/>
      <sheetName val="Impuestos"/>
      <sheetName val="Impulsora Emergente"/>
      <sheetName val="Ford Credit"/>
      <sheetName val="DEP ISR"/>
      <sheetName val="Ded. Adicional"/>
      <sheetName val="Credito Base Neg"/>
      <sheetName val="ford"/>
      <sheetName val="F-2_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D. ADICIONAL"/>
      <sheetName val="INPC"/>
      <sheetName val="DEP ISR"/>
    </sheetNames>
    <sheetDataSet>
      <sheetData sheetId="0"/>
      <sheetData sheetId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FC"/>
      <sheetName val="Dias Trabajado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"/>
      <sheetName val="oct"/>
      <sheetName val="Nov"/>
      <sheetName val="Dic"/>
      <sheetName val="resumen desp de jl"/>
      <sheetName val="JLR"/>
      <sheetName val="CONCENTRADO EMPLEADOS"/>
      <sheetName val="RFC Y CURP"/>
      <sheetName val="lista de nombres separados"/>
      <sheetName val="RESUMEN ANUAL"/>
      <sheetName val="DIAS TRABAJADOS"/>
      <sheetName val="Hoja1"/>
      <sheetName val="DED. ADICION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B2">
            <v>2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Menú"/>
      <sheetName val="ENE"/>
      <sheetName val="F"/>
      <sheetName val="M"/>
      <sheetName val="A"/>
      <sheetName val="MAY"/>
      <sheetName val="J"/>
      <sheetName val="JUL"/>
      <sheetName val="AGO"/>
      <sheetName val="S"/>
      <sheetName val="O"/>
      <sheetName val="N"/>
      <sheetName val="D"/>
      <sheetName val="CONC "/>
      <sheetName val="CALCULO ANUAL SI  NO"/>
      <sheetName val="P P"/>
      <sheetName val="Sueldos"/>
      <sheetName val="Temporal"/>
      <sheetName val=" TARIFA Subsidio empleo"/>
      <sheetName val="EXENTOS"/>
      <sheetName val="Hoja3"/>
      <sheetName val="Tablas"/>
      <sheetName val="Hoja1"/>
      <sheetName val="CB"/>
      <sheetName val="Anexo 1 Sueldos y salarios  Pru"/>
      <sheetName val="Hoja2"/>
      <sheetName val="RFC"/>
    </sheetNames>
    <sheetDataSet>
      <sheetData sheetId="0" refreshError="1"/>
      <sheetData sheetId="1">
        <row r="4">
          <cell r="IN4" t="str">
            <v>Enero</v>
          </cell>
        </row>
        <row r="5">
          <cell r="IN5" t="str">
            <v>Febrero</v>
          </cell>
        </row>
        <row r="6">
          <cell r="IN6" t="str">
            <v>Marzo</v>
          </cell>
        </row>
        <row r="7">
          <cell r="IN7" t="str">
            <v>Abril</v>
          </cell>
        </row>
        <row r="8">
          <cell r="IN8" t="str">
            <v>Mayo</v>
          </cell>
        </row>
        <row r="9">
          <cell r="IN9" t="str">
            <v>Junio</v>
          </cell>
        </row>
        <row r="10">
          <cell r="IN10" t="str">
            <v>Julio</v>
          </cell>
        </row>
        <row r="11">
          <cell r="IN11" t="str">
            <v>Agosto</v>
          </cell>
        </row>
        <row r="12">
          <cell r="IN12" t="str">
            <v>Septiembre</v>
          </cell>
        </row>
        <row r="13">
          <cell r="IN13" t="str">
            <v>Octubre</v>
          </cell>
        </row>
        <row r="14">
          <cell r="IN14" t="str">
            <v>Noviembre</v>
          </cell>
        </row>
        <row r="15">
          <cell r="IN15" t="str">
            <v>Diciembre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DEVOLUCIONES"/>
      <sheetName val="COMPRAS"/>
      <sheetName val="CTO. DE VENTAS"/>
      <sheetName val="FLETES"/>
      <sheetName val="HONORARIOS"/>
      <sheetName val="PRODUCTOS FINANCIEROS"/>
      <sheetName val="GASTOS FINANCIEROS"/>
      <sheetName val="INT. OTROS GASTOS"/>
      <sheetName val="INT. OTROS PRODUCTOS"/>
      <sheetName val="INVERSIONES"/>
      <sheetName val="DEPRECIACIONES"/>
      <sheetName val="SEGUROS"/>
      <sheetName val="AMORTIZACIONES"/>
      <sheetName val="EXTRACTO DE DCL. MULT."/>
      <sheetName val="ING.MENS.IVA"/>
      <sheetName val="MOV. CONT.ISR A FAVOR"/>
      <sheetName val="MOV. CONT.ISR "/>
      <sheetName val="Men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GRACION"/>
      <sheetName val="ALTAS Y BAJAS "/>
      <sheetName val="MOBILIARIO Y EQUIPO LISTO "/>
      <sheetName val="EQ. TRANSPORTE LISTO"/>
      <sheetName val="MAQUINARIA Y EQ. PEND"/>
      <sheetName val="EQ. DE COMPUTO  LISTO"/>
      <sheetName val="UT FISCAL"/>
      <sheetName val="RESUMEN"/>
      <sheetName val="DED INMEDIATA"/>
      <sheetName val="HONORARIO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CION DE INGRESOS"/>
      <sheetName val="RECIBOS SOCIOS 07"/>
      <sheetName val="MENSUAL"/>
      <sheetName val="Hoja1"/>
      <sheetName val="EQ. TRANSPORTE LISTO"/>
      <sheetName val="MAQUINARIA Y EQ. PEND"/>
    </sheetNames>
    <sheetDataSet>
      <sheetData sheetId="0" refreshError="1"/>
      <sheetData sheetId="1"/>
      <sheetData sheetId="2">
        <row r="48">
          <cell r="C48">
            <v>30.4</v>
          </cell>
        </row>
        <row r="49">
          <cell r="C49">
            <v>0</v>
          </cell>
        </row>
        <row r="60">
          <cell r="C60">
            <v>1.05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KF"/>
      <sheetName val="A.1"/>
      <sheetName val="A.2"/>
      <sheetName val="A.3"/>
      <sheetName val="A.6"/>
      <sheetName val="A.4"/>
      <sheetName val="A.5"/>
      <sheetName val="A.7"/>
      <sheetName val="A.8"/>
      <sheetName val="A92"/>
      <sheetName val="A.9"/>
      <sheetName val="A-1.1"/>
      <sheetName val="B.1"/>
      <sheetName val="B.2"/>
      <sheetName val="B.3"/>
      <sheetName val="B.4"/>
      <sheetName val="B.5"/>
      <sheetName val="B-9"/>
      <sheetName val="B-9.1"/>
      <sheetName val="C.2"/>
      <sheetName val="C.1"/>
      <sheetName val="C.3"/>
      <sheetName val="C.4"/>
      <sheetName val="C.5"/>
      <sheetName val="C.6"/>
      <sheetName val="C.7"/>
      <sheetName val="C-9"/>
      <sheetName val="C-9.1"/>
      <sheetName val="E-1"/>
      <sheetName val="E-9"/>
      <sheetName val="F-1"/>
      <sheetName val="F-9"/>
      <sheetName val="D-1"/>
      <sheetName val="G-1"/>
      <sheetName val="AA.1"/>
      <sheetName val="BB.1"/>
      <sheetName val="BB.2"/>
      <sheetName val="BB.3-1"/>
      <sheetName val="BB.3"/>
      <sheetName val="EE"/>
      <sheetName val="EE-1"/>
      <sheetName val="EE-2"/>
      <sheetName val="EE-2.1"/>
      <sheetName val="EE-2.1.1"/>
      <sheetName val="EE-4"/>
      <sheetName val="EE-4.1"/>
      <sheetName val="EE-3"/>
      <sheetName val="EE-5"/>
      <sheetName val="EE-6"/>
      <sheetName val="EE-6.1"/>
      <sheetName val="EE-4.2"/>
      <sheetName val="FF"/>
      <sheetName val="FF-15"/>
      <sheetName val="FF-1"/>
      <sheetName val="FF-2"/>
      <sheetName val="FF-3"/>
      <sheetName val="FF-3.1"/>
      <sheetName val="FF-3.2"/>
      <sheetName val="FF-3.3"/>
      <sheetName val="FF-3.4"/>
      <sheetName val="FF-3.5"/>
      <sheetName val="FF-5"/>
      <sheetName val="FF-9"/>
      <sheetName val="FF-9.1"/>
      <sheetName val="FF-7"/>
      <sheetName val="FF-16"/>
      <sheetName val="KK.1"/>
      <sheetName val="CORTEFORMAS"/>
      <sheetName val="10PRUEBA"/>
      <sheetName val="ING CARACOL"/>
      <sheetName val="10.1"/>
      <sheetName val="10DESC."/>
      <sheetName val="10.2"/>
      <sheetName val="10.3"/>
      <sheetName val="20PRUEBA"/>
      <sheetName val="20-1"/>
      <sheetName val="20-2"/>
      <sheetName val="20-2.1"/>
      <sheetName val="30-1"/>
      <sheetName val="30-2"/>
      <sheetName val="40-1"/>
      <sheetName val="40-2"/>
      <sheetName val="40-3"/>
      <sheetName val="40-4"/>
      <sheetName val="N-PRUEBA"/>
      <sheetName val="N-1"/>
      <sheetName val="N-2"/>
      <sheetName val="N-3"/>
      <sheetName val="N-4"/>
      <sheetName val="IF-14"/>
      <sheetName val="AT-4"/>
      <sheetName val="AT-5"/>
      <sheetName val="IF-11"/>
      <sheetName val="IF-9"/>
      <sheetName val="AT-9"/>
      <sheetName val="IF-10"/>
      <sheetName val="IF-5"/>
      <sheetName val="IF-4"/>
      <sheetName val="R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 met"/>
      <sheetName val="val prod"/>
      <sheetName val="GyP total"/>
      <sheetName val="Margen Op"/>
      <sheetName val="Comparativo"/>
      <sheetName val="Val pto"/>
      <sheetName val="Costos "/>
      <sheetName val="Tpo Gasto"/>
      <sheetName val="Costos F y V"/>
      <sheetName val="Performance"/>
      <sheetName val="MENSUA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presa"/>
      <sheetName val="Alta de Activos"/>
      <sheetName val="Calculos"/>
      <sheetName val="poliza jd 2011"/>
      <sheetName val="POLIZA"/>
      <sheetName val="Reportes de AF"/>
      <sheetName val="TABLAS"/>
      <sheetName val="Ejemplos"/>
      <sheetName val="depreciacion activo"/>
      <sheetName val="GyP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E5">
            <v>1</v>
          </cell>
          <cell r="AF5" t="str">
            <v>1/2/</v>
          </cell>
        </row>
        <row r="6">
          <cell r="AE6">
            <v>2</v>
          </cell>
          <cell r="AF6" t="str">
            <v>1/3/</v>
          </cell>
        </row>
        <row r="7">
          <cell r="AE7">
            <v>3</v>
          </cell>
          <cell r="AF7" t="str">
            <v>1/4/</v>
          </cell>
        </row>
        <row r="8">
          <cell r="AE8">
            <v>4</v>
          </cell>
          <cell r="AF8" t="str">
            <v>1/5/</v>
          </cell>
        </row>
        <row r="9">
          <cell r="AE9">
            <v>5</v>
          </cell>
          <cell r="AF9" t="str">
            <v>1/6/</v>
          </cell>
        </row>
        <row r="10">
          <cell r="AE10">
            <v>6</v>
          </cell>
          <cell r="AF10" t="str">
            <v>1/7/</v>
          </cell>
        </row>
        <row r="11">
          <cell r="AE11">
            <v>7</v>
          </cell>
          <cell r="AF11" t="str">
            <v>1/8/</v>
          </cell>
        </row>
        <row r="12">
          <cell r="AE12">
            <v>8</v>
          </cell>
          <cell r="AF12" t="str">
            <v>1/9/</v>
          </cell>
        </row>
        <row r="13">
          <cell r="AE13">
            <v>9</v>
          </cell>
          <cell r="AF13" t="str">
            <v>1/10/</v>
          </cell>
        </row>
        <row r="14">
          <cell r="AE14">
            <v>10</v>
          </cell>
          <cell r="AF14" t="str">
            <v>1/11/</v>
          </cell>
        </row>
        <row r="15">
          <cell r="AE15">
            <v>11</v>
          </cell>
          <cell r="AF15" t="str">
            <v>1/12/</v>
          </cell>
        </row>
        <row r="16">
          <cell r="AE16">
            <v>12</v>
          </cell>
          <cell r="AF16" t="str">
            <v>1/1/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Cotiza"/>
      <sheetName val="x Cliente"/>
      <sheetName val="Resumen"/>
      <sheetName val="SIN X CAT"/>
      <sheetName val="SIN SPOOLER"/>
      <sheetName val="PARQUE"/>
      <sheetName val="%Sin"/>
      <sheetName val="Resumen Siniestralidad"/>
      <sheetName val="Bit"/>
      <sheetName val="Textos"/>
      <sheetName val="Desc. x Nomina"/>
      <sheetName val="Proyecc"/>
      <sheetName val="codigos"/>
      <sheetName val="TABLAS"/>
      <sheetName val="cp_unicos"/>
      <sheetName val="Valuacion Encontrack"/>
      <sheetName val="mmarca"/>
      <sheetName val="VALORES"/>
      <sheetName val="SUBSIDIOS"/>
      <sheetName val="Encontrack"/>
    </sheetNames>
    <sheetDataSet>
      <sheetData sheetId="0"/>
      <sheetData sheetId="1">
        <row r="1124">
          <cell r="H1124">
            <v>6.0200000000000813E-4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M1" t="str">
            <v>NTAR.AUTO1102</v>
          </cell>
        </row>
      </sheetData>
      <sheetData sheetId="14">
        <row r="1">
          <cell r="S1" t="str">
            <v># OF</v>
          </cell>
        </row>
        <row r="79">
          <cell r="B79">
            <v>652.17999999999995</v>
          </cell>
        </row>
      </sheetData>
      <sheetData sheetId="15">
        <row r="1">
          <cell r="E1" t="str">
            <v>Zona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Presentacion"/>
      <sheetName val="Cotiza"/>
      <sheetName val="x Cliente"/>
      <sheetName val="Resumen"/>
      <sheetName val="SIN X CAT"/>
      <sheetName val="SIN SPOOLER"/>
      <sheetName val="PARQUE"/>
      <sheetName val="%Sin"/>
      <sheetName val="Resumen Siniestralidad"/>
      <sheetName val="Bit"/>
      <sheetName val="Proyecc"/>
      <sheetName val="codigos"/>
      <sheetName val="TABLAS"/>
      <sheetName val="cp_unicos"/>
      <sheetName val="mmarca"/>
      <sheetName val="VALORES"/>
      <sheetName val="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51">
          <cell r="BG651">
            <v>100000</v>
          </cell>
          <cell r="BH651">
            <v>1</v>
          </cell>
          <cell r="BI651">
            <v>2624.8</v>
          </cell>
          <cell r="BJ651">
            <v>2624.8</v>
          </cell>
          <cell r="BK651">
            <v>2624.8</v>
          </cell>
        </row>
        <row r="652">
          <cell r="BG652">
            <v>150000</v>
          </cell>
          <cell r="BH652">
            <v>2</v>
          </cell>
          <cell r="BI652">
            <v>2738.3</v>
          </cell>
          <cell r="BJ652">
            <v>2738.3</v>
          </cell>
          <cell r="BK652">
            <v>2738.3</v>
          </cell>
        </row>
        <row r="653">
          <cell r="BG653">
            <v>200000</v>
          </cell>
          <cell r="BH653">
            <v>2</v>
          </cell>
          <cell r="BI653">
            <v>2851.8</v>
          </cell>
          <cell r="BJ653">
            <v>2851.8</v>
          </cell>
          <cell r="BK653">
            <v>2851.8</v>
          </cell>
        </row>
        <row r="654">
          <cell r="BG654">
            <v>250000</v>
          </cell>
          <cell r="BH654">
            <v>2</v>
          </cell>
          <cell r="BI654">
            <v>2965.3</v>
          </cell>
          <cell r="BJ654">
            <v>2965.3</v>
          </cell>
          <cell r="BK654">
            <v>2965.3</v>
          </cell>
        </row>
        <row r="655">
          <cell r="BG655">
            <v>300000</v>
          </cell>
          <cell r="BH655">
            <v>2</v>
          </cell>
          <cell r="BI655">
            <v>3078.8</v>
          </cell>
          <cell r="BJ655">
            <v>3078.8</v>
          </cell>
          <cell r="BK655">
            <v>3078.8</v>
          </cell>
        </row>
        <row r="656">
          <cell r="BG656">
            <v>350000</v>
          </cell>
          <cell r="BH656">
            <v>4</v>
          </cell>
          <cell r="BI656">
            <v>3192.3</v>
          </cell>
          <cell r="BJ656">
            <v>3192.3</v>
          </cell>
          <cell r="BK656">
            <v>3192.3</v>
          </cell>
        </row>
        <row r="657">
          <cell r="BG657">
            <v>400000</v>
          </cell>
          <cell r="BH657">
            <v>4</v>
          </cell>
          <cell r="BI657">
            <v>3305.8</v>
          </cell>
          <cell r="BJ657">
            <v>3305.8</v>
          </cell>
          <cell r="BK657">
            <v>3305.8</v>
          </cell>
        </row>
        <row r="658">
          <cell r="BG658">
            <v>450000</v>
          </cell>
          <cell r="BH658">
            <v>4</v>
          </cell>
          <cell r="BI658">
            <v>3419.3</v>
          </cell>
          <cell r="BJ658">
            <v>3419.3</v>
          </cell>
          <cell r="BK658">
            <v>3419.3</v>
          </cell>
        </row>
        <row r="659">
          <cell r="BG659">
            <v>500000</v>
          </cell>
          <cell r="BH659">
            <v>4</v>
          </cell>
          <cell r="BI659">
            <v>3532.8</v>
          </cell>
          <cell r="BJ659">
            <v>3532.8</v>
          </cell>
          <cell r="BK659">
            <v>3532.8</v>
          </cell>
        </row>
        <row r="660">
          <cell r="BG660">
            <v>550000</v>
          </cell>
          <cell r="BH660">
            <v>4</v>
          </cell>
          <cell r="BI660">
            <v>3646.3</v>
          </cell>
          <cell r="BJ660">
            <v>3646.3</v>
          </cell>
          <cell r="BK660">
            <v>3646.3</v>
          </cell>
        </row>
        <row r="661">
          <cell r="BG661">
            <v>600000</v>
          </cell>
          <cell r="BH661">
            <v>4</v>
          </cell>
          <cell r="BI661">
            <v>3759.8</v>
          </cell>
          <cell r="BJ661">
            <v>3759.8</v>
          </cell>
          <cell r="BK661">
            <v>3759.8</v>
          </cell>
        </row>
        <row r="662">
          <cell r="BG662">
            <v>650000</v>
          </cell>
          <cell r="BH662">
            <v>4</v>
          </cell>
          <cell r="BI662">
            <v>3873.3</v>
          </cell>
          <cell r="BJ662">
            <v>3873.3</v>
          </cell>
          <cell r="BK662">
            <v>3873.3</v>
          </cell>
        </row>
        <row r="663">
          <cell r="BG663">
            <v>700000</v>
          </cell>
          <cell r="BH663">
            <v>4</v>
          </cell>
          <cell r="BI663">
            <v>3986.8</v>
          </cell>
          <cell r="BJ663">
            <v>3986.8</v>
          </cell>
          <cell r="BK663">
            <v>3986.8</v>
          </cell>
        </row>
        <row r="664">
          <cell r="BG664">
            <v>750000</v>
          </cell>
          <cell r="BH664">
            <v>2</v>
          </cell>
          <cell r="BI664">
            <v>4100.3</v>
          </cell>
          <cell r="BJ664">
            <v>4100.3</v>
          </cell>
          <cell r="BK664">
            <v>4100.3</v>
          </cell>
        </row>
        <row r="665">
          <cell r="BG665">
            <v>800000</v>
          </cell>
          <cell r="BH665">
            <v>2</v>
          </cell>
          <cell r="BI665">
            <v>4213.8</v>
          </cell>
          <cell r="BJ665">
            <v>4213.8</v>
          </cell>
          <cell r="BK665">
            <v>4213.8</v>
          </cell>
        </row>
        <row r="666">
          <cell r="BG666">
            <v>850000</v>
          </cell>
          <cell r="BH666">
            <v>2</v>
          </cell>
          <cell r="BI666">
            <v>4327.3</v>
          </cell>
          <cell r="BJ666">
            <v>4327.3</v>
          </cell>
          <cell r="BK666">
            <v>4327.3</v>
          </cell>
        </row>
        <row r="667">
          <cell r="BG667">
            <v>900000</v>
          </cell>
          <cell r="BH667">
            <v>2</v>
          </cell>
          <cell r="BI667">
            <v>4440.8</v>
          </cell>
          <cell r="BJ667">
            <v>4440.8</v>
          </cell>
          <cell r="BK667">
            <v>4440.8</v>
          </cell>
        </row>
        <row r="668">
          <cell r="BG668">
            <v>950000</v>
          </cell>
          <cell r="BH668">
            <v>4</v>
          </cell>
          <cell r="BI668">
            <v>4554.3</v>
          </cell>
          <cell r="BJ668">
            <v>4554.3</v>
          </cell>
          <cell r="BK668">
            <v>4554.3</v>
          </cell>
        </row>
        <row r="669">
          <cell r="BG669">
            <v>1000000</v>
          </cell>
          <cell r="BH669">
            <v>4</v>
          </cell>
          <cell r="BI669">
            <v>4667.8</v>
          </cell>
          <cell r="BJ669">
            <v>4667.8</v>
          </cell>
          <cell r="BK669">
            <v>4667.8</v>
          </cell>
        </row>
        <row r="670">
          <cell r="BG670">
            <v>1050000</v>
          </cell>
          <cell r="BH670">
            <v>4</v>
          </cell>
          <cell r="BI670">
            <v>4781.3</v>
          </cell>
          <cell r="BJ670">
            <v>4781.3</v>
          </cell>
          <cell r="BK670">
            <v>4781.3</v>
          </cell>
        </row>
        <row r="671">
          <cell r="BG671">
            <v>1100000</v>
          </cell>
          <cell r="BH671">
            <v>4</v>
          </cell>
          <cell r="BI671">
            <v>4894.8</v>
          </cell>
          <cell r="BJ671">
            <v>4894.8</v>
          </cell>
          <cell r="BK671">
            <v>4894.8</v>
          </cell>
        </row>
        <row r="672">
          <cell r="BG672">
            <v>1150000</v>
          </cell>
          <cell r="BH672">
            <v>8</v>
          </cell>
          <cell r="BI672">
            <v>5008.8</v>
          </cell>
          <cell r="BJ672">
            <v>5008.8</v>
          </cell>
          <cell r="BK672">
            <v>5008.8</v>
          </cell>
        </row>
        <row r="673">
          <cell r="BG673">
            <v>1200000</v>
          </cell>
          <cell r="BH673">
            <v>8</v>
          </cell>
          <cell r="BI673">
            <v>5122.8</v>
          </cell>
          <cell r="BJ673">
            <v>5122.8</v>
          </cell>
          <cell r="BK673">
            <v>5122.8</v>
          </cell>
        </row>
        <row r="674">
          <cell r="BG674">
            <v>1250000</v>
          </cell>
          <cell r="BH674">
            <v>8</v>
          </cell>
          <cell r="BI674">
            <v>5236.8</v>
          </cell>
          <cell r="BJ674">
            <v>5236.8</v>
          </cell>
          <cell r="BK674">
            <v>5236.8</v>
          </cell>
        </row>
        <row r="675">
          <cell r="BG675">
            <v>1300000</v>
          </cell>
          <cell r="BH675">
            <v>8</v>
          </cell>
          <cell r="BI675">
            <v>5350.8</v>
          </cell>
          <cell r="BJ675">
            <v>5350.8</v>
          </cell>
          <cell r="BK675">
            <v>5350.8</v>
          </cell>
        </row>
        <row r="676">
          <cell r="BG676">
            <v>1350000</v>
          </cell>
          <cell r="BH676">
            <v>8</v>
          </cell>
          <cell r="BI676">
            <v>5464.8</v>
          </cell>
          <cell r="BJ676">
            <v>5464.8</v>
          </cell>
          <cell r="BK676">
            <v>5464.8</v>
          </cell>
        </row>
        <row r="677">
          <cell r="BG677">
            <v>1400000</v>
          </cell>
          <cell r="BH677">
            <v>8</v>
          </cell>
          <cell r="BI677">
            <v>5578.8</v>
          </cell>
          <cell r="BJ677">
            <v>5578.8</v>
          </cell>
          <cell r="BK677">
            <v>5578.8</v>
          </cell>
        </row>
        <row r="678">
          <cell r="BG678">
            <v>1450000</v>
          </cell>
          <cell r="BH678">
            <v>8</v>
          </cell>
          <cell r="BI678">
            <v>5692.8</v>
          </cell>
          <cell r="BJ678">
            <v>5692.8</v>
          </cell>
          <cell r="BK678">
            <v>5692.8</v>
          </cell>
        </row>
        <row r="679">
          <cell r="BG679">
            <v>1500000</v>
          </cell>
          <cell r="BH679">
            <v>8</v>
          </cell>
          <cell r="BI679">
            <v>5806.8</v>
          </cell>
          <cell r="BJ679">
            <v>5806.8</v>
          </cell>
          <cell r="BK679">
            <v>5806.8</v>
          </cell>
        </row>
        <row r="680">
          <cell r="BG680">
            <v>1550000</v>
          </cell>
          <cell r="BH680">
            <v>10</v>
          </cell>
          <cell r="BI680">
            <v>5821.8</v>
          </cell>
          <cell r="BJ680">
            <v>5821.8</v>
          </cell>
          <cell r="BK680">
            <v>5821.8</v>
          </cell>
        </row>
        <row r="681">
          <cell r="BG681">
            <v>1600000</v>
          </cell>
          <cell r="BH681">
            <v>10</v>
          </cell>
          <cell r="BI681">
            <v>5836.8</v>
          </cell>
          <cell r="BJ681">
            <v>5836.8</v>
          </cell>
          <cell r="BK681">
            <v>5836.8</v>
          </cell>
        </row>
        <row r="682">
          <cell r="BG682">
            <v>1650000</v>
          </cell>
          <cell r="BH682">
            <v>10</v>
          </cell>
          <cell r="BI682">
            <v>5851.8</v>
          </cell>
          <cell r="BJ682">
            <v>5851.8</v>
          </cell>
          <cell r="BK682">
            <v>5851.8</v>
          </cell>
        </row>
        <row r="683">
          <cell r="BG683">
            <v>1700000</v>
          </cell>
          <cell r="BH683">
            <v>10</v>
          </cell>
          <cell r="BI683">
            <v>5866.8</v>
          </cell>
          <cell r="BJ683">
            <v>5866.8</v>
          </cell>
          <cell r="BK683">
            <v>5866.8</v>
          </cell>
        </row>
        <row r="684">
          <cell r="BG684">
            <v>1750000</v>
          </cell>
          <cell r="BH684">
            <v>10</v>
          </cell>
          <cell r="BI684">
            <v>5881.8</v>
          </cell>
          <cell r="BJ684">
            <v>5881.8</v>
          </cell>
          <cell r="BK684">
            <v>5881.8</v>
          </cell>
        </row>
        <row r="685">
          <cell r="BG685">
            <v>1800000</v>
          </cell>
          <cell r="BH685">
            <v>10</v>
          </cell>
          <cell r="BI685">
            <v>5896.8</v>
          </cell>
          <cell r="BJ685">
            <v>5896.8</v>
          </cell>
          <cell r="BK685">
            <v>5896.8</v>
          </cell>
        </row>
        <row r="686">
          <cell r="BG686">
            <v>1850000</v>
          </cell>
          <cell r="BH686">
            <v>10</v>
          </cell>
          <cell r="BI686">
            <v>5911.8</v>
          </cell>
          <cell r="BJ686">
            <v>5911.8</v>
          </cell>
          <cell r="BK686">
            <v>5911.8</v>
          </cell>
        </row>
        <row r="687">
          <cell r="BG687">
            <v>1900000</v>
          </cell>
          <cell r="BH687">
            <v>10</v>
          </cell>
          <cell r="BI687">
            <v>5926.8</v>
          </cell>
          <cell r="BJ687">
            <v>5926.8</v>
          </cell>
          <cell r="BK687">
            <v>5926.8</v>
          </cell>
        </row>
        <row r="688">
          <cell r="BG688">
            <v>1950000</v>
          </cell>
          <cell r="BH688">
            <v>10</v>
          </cell>
          <cell r="BI688">
            <v>5941.8</v>
          </cell>
          <cell r="BJ688">
            <v>5941.8</v>
          </cell>
          <cell r="BK688">
            <v>5941.8</v>
          </cell>
        </row>
        <row r="689">
          <cell r="BG689">
            <v>2000000</v>
          </cell>
          <cell r="BH689">
            <v>10</v>
          </cell>
          <cell r="BI689">
            <v>5956.8</v>
          </cell>
          <cell r="BJ689">
            <v>5956.8</v>
          </cell>
          <cell r="BK689">
            <v>5956.8</v>
          </cell>
        </row>
        <row r="690">
          <cell r="BG690">
            <v>2050000</v>
          </cell>
          <cell r="BH690">
            <v>10</v>
          </cell>
          <cell r="BI690">
            <v>5971.8</v>
          </cell>
          <cell r="BJ690">
            <v>5971.8</v>
          </cell>
          <cell r="BK690">
            <v>5971.8</v>
          </cell>
        </row>
        <row r="691">
          <cell r="BG691">
            <v>2100000</v>
          </cell>
          <cell r="BH691">
            <v>10</v>
          </cell>
          <cell r="BI691">
            <v>5986.8</v>
          </cell>
          <cell r="BJ691">
            <v>5986.8</v>
          </cell>
          <cell r="BK691">
            <v>5986.8</v>
          </cell>
        </row>
        <row r="692">
          <cell r="BG692">
            <v>2150000</v>
          </cell>
          <cell r="BH692">
            <v>10</v>
          </cell>
          <cell r="BI692">
            <v>6001.8</v>
          </cell>
          <cell r="BJ692">
            <v>6001.8</v>
          </cell>
          <cell r="BK692">
            <v>6001.8</v>
          </cell>
        </row>
        <row r="693">
          <cell r="BG693">
            <v>2200000</v>
          </cell>
          <cell r="BH693">
            <v>10</v>
          </cell>
          <cell r="BI693">
            <v>6016.8</v>
          </cell>
          <cell r="BJ693">
            <v>6016.8</v>
          </cell>
          <cell r="BK693">
            <v>6016.8</v>
          </cell>
        </row>
        <row r="694">
          <cell r="BG694">
            <v>2250000</v>
          </cell>
          <cell r="BH694">
            <v>10</v>
          </cell>
          <cell r="BI694">
            <v>6031.8</v>
          </cell>
          <cell r="BJ694">
            <v>6031.8</v>
          </cell>
          <cell r="BK694">
            <v>6031.8</v>
          </cell>
        </row>
        <row r="695">
          <cell r="BG695">
            <v>2300000</v>
          </cell>
          <cell r="BH695">
            <v>10</v>
          </cell>
          <cell r="BI695">
            <v>6046.8</v>
          </cell>
          <cell r="BJ695">
            <v>6046.8</v>
          </cell>
          <cell r="BK695">
            <v>6046.8</v>
          </cell>
        </row>
        <row r="696">
          <cell r="BG696">
            <v>2350000</v>
          </cell>
          <cell r="BH696">
            <v>10</v>
          </cell>
          <cell r="BI696">
            <v>6061.8</v>
          </cell>
          <cell r="BJ696">
            <v>6061.8</v>
          </cell>
          <cell r="BK696">
            <v>6061.8</v>
          </cell>
        </row>
        <row r="697">
          <cell r="BG697">
            <v>2400000</v>
          </cell>
          <cell r="BH697">
            <v>10</v>
          </cell>
          <cell r="BI697">
            <v>6076.8</v>
          </cell>
          <cell r="BJ697">
            <v>6076.8</v>
          </cell>
          <cell r="BK697">
            <v>6076.8</v>
          </cell>
        </row>
        <row r="698">
          <cell r="BG698">
            <v>2450000</v>
          </cell>
          <cell r="BH698">
            <v>10</v>
          </cell>
          <cell r="BI698">
            <v>6091.8</v>
          </cell>
          <cell r="BJ698">
            <v>6091.8</v>
          </cell>
          <cell r="BK698">
            <v>6091.8</v>
          </cell>
        </row>
        <row r="699">
          <cell r="BG699">
            <v>2500000</v>
          </cell>
          <cell r="BH699">
            <v>10</v>
          </cell>
          <cell r="BI699">
            <v>6106.8</v>
          </cell>
          <cell r="BJ699">
            <v>6106.8</v>
          </cell>
          <cell r="BK699">
            <v>6106.8</v>
          </cell>
        </row>
        <row r="700">
          <cell r="BG700">
            <v>2550000</v>
          </cell>
          <cell r="BH700">
            <v>10</v>
          </cell>
          <cell r="BI700">
            <v>6121.8</v>
          </cell>
          <cell r="BJ700">
            <v>6121.8</v>
          </cell>
          <cell r="BK700">
            <v>6121.8</v>
          </cell>
        </row>
        <row r="701">
          <cell r="BG701">
            <v>2600000</v>
          </cell>
          <cell r="BH701">
            <v>10</v>
          </cell>
          <cell r="BI701">
            <v>6136.8</v>
          </cell>
          <cell r="BJ701">
            <v>6136.8</v>
          </cell>
          <cell r="BK701">
            <v>6136.8</v>
          </cell>
        </row>
        <row r="702">
          <cell r="BG702">
            <v>2650000</v>
          </cell>
          <cell r="BH702">
            <v>10</v>
          </cell>
          <cell r="BI702">
            <v>6151.8</v>
          </cell>
          <cell r="BJ702">
            <v>6151.8</v>
          </cell>
          <cell r="BK702">
            <v>6151.8</v>
          </cell>
        </row>
        <row r="703">
          <cell r="BG703">
            <v>2700000</v>
          </cell>
          <cell r="BH703">
            <v>10</v>
          </cell>
          <cell r="BI703">
            <v>6166.8</v>
          </cell>
          <cell r="BJ703">
            <v>6166.8</v>
          </cell>
          <cell r="BK703">
            <v>6166.8</v>
          </cell>
        </row>
        <row r="704">
          <cell r="BG704">
            <v>2750000</v>
          </cell>
          <cell r="BH704">
            <v>10</v>
          </cell>
          <cell r="BI704">
            <v>6181.8</v>
          </cell>
          <cell r="BJ704">
            <v>6181.8</v>
          </cell>
          <cell r="BK704">
            <v>6181.8</v>
          </cell>
        </row>
        <row r="705">
          <cell r="BG705">
            <v>2800000</v>
          </cell>
          <cell r="BH705">
            <v>10</v>
          </cell>
          <cell r="BI705">
            <v>6196.8</v>
          </cell>
          <cell r="BJ705">
            <v>6196.8</v>
          </cell>
          <cell r="BK705">
            <v>6196.8</v>
          </cell>
        </row>
        <row r="706">
          <cell r="BG706">
            <v>2850000</v>
          </cell>
          <cell r="BH706">
            <v>10</v>
          </cell>
          <cell r="BI706">
            <v>6211.8</v>
          </cell>
          <cell r="BJ706">
            <v>6211.8</v>
          </cell>
          <cell r="BK706">
            <v>6211.8</v>
          </cell>
        </row>
        <row r="707">
          <cell r="BG707">
            <v>2900000</v>
          </cell>
          <cell r="BH707">
            <v>10</v>
          </cell>
          <cell r="BI707">
            <v>6226.8</v>
          </cell>
          <cell r="BJ707">
            <v>6226.8</v>
          </cell>
          <cell r="BK707">
            <v>6226.8</v>
          </cell>
        </row>
        <row r="708">
          <cell r="BG708">
            <v>2950000</v>
          </cell>
          <cell r="BH708">
            <v>10</v>
          </cell>
          <cell r="BI708">
            <v>6241.8</v>
          </cell>
          <cell r="BJ708">
            <v>6241.8</v>
          </cell>
          <cell r="BK708">
            <v>6241.8</v>
          </cell>
        </row>
        <row r="709">
          <cell r="BG709">
            <v>3000000</v>
          </cell>
          <cell r="BH709">
            <v>10</v>
          </cell>
          <cell r="BI709">
            <v>6256.8</v>
          </cell>
          <cell r="BJ709">
            <v>6256.8</v>
          </cell>
          <cell r="BK709">
            <v>6256.8</v>
          </cell>
        </row>
        <row r="710">
          <cell r="BG710">
            <v>3050000</v>
          </cell>
          <cell r="BH710">
            <v>10</v>
          </cell>
          <cell r="BI710">
            <v>6271.8</v>
          </cell>
          <cell r="BJ710">
            <v>6271.8</v>
          </cell>
          <cell r="BK710">
            <v>6271.8</v>
          </cell>
        </row>
        <row r="711">
          <cell r="BG711">
            <v>3100000</v>
          </cell>
          <cell r="BH711">
            <v>10</v>
          </cell>
          <cell r="BI711">
            <v>6286.8</v>
          </cell>
          <cell r="BJ711">
            <v>6286.8</v>
          </cell>
          <cell r="BK711">
            <v>6286.8</v>
          </cell>
        </row>
        <row r="712">
          <cell r="BG712">
            <v>3150000</v>
          </cell>
          <cell r="BH712">
            <v>10</v>
          </cell>
          <cell r="BI712">
            <v>6301.8</v>
          </cell>
          <cell r="BJ712">
            <v>6301.8</v>
          </cell>
          <cell r="BK712">
            <v>6301.8</v>
          </cell>
        </row>
        <row r="713">
          <cell r="BG713">
            <v>3200000</v>
          </cell>
          <cell r="BH713">
            <v>10</v>
          </cell>
          <cell r="BI713">
            <v>6316.8</v>
          </cell>
          <cell r="BJ713">
            <v>6316.8</v>
          </cell>
          <cell r="BK713">
            <v>6316.8</v>
          </cell>
        </row>
        <row r="714">
          <cell r="BG714">
            <v>3250000</v>
          </cell>
          <cell r="BH714">
            <v>10</v>
          </cell>
          <cell r="BI714">
            <v>6331.8</v>
          </cell>
          <cell r="BJ714">
            <v>6331.8</v>
          </cell>
          <cell r="BK714">
            <v>6331.8</v>
          </cell>
        </row>
        <row r="715">
          <cell r="BG715">
            <v>3300000</v>
          </cell>
          <cell r="BH715">
            <v>10</v>
          </cell>
          <cell r="BI715">
            <v>6346.8</v>
          </cell>
          <cell r="BJ715">
            <v>6346.8</v>
          </cell>
          <cell r="BK715">
            <v>6346.8</v>
          </cell>
        </row>
        <row r="716">
          <cell r="BG716">
            <v>3350000</v>
          </cell>
          <cell r="BH716">
            <v>10</v>
          </cell>
          <cell r="BI716">
            <v>6361.8</v>
          </cell>
          <cell r="BJ716">
            <v>6361.8</v>
          </cell>
          <cell r="BK716">
            <v>6361.8</v>
          </cell>
        </row>
        <row r="717">
          <cell r="BG717">
            <v>3400000</v>
          </cell>
          <cell r="BH717">
            <v>10</v>
          </cell>
          <cell r="BI717">
            <v>6376.8</v>
          </cell>
          <cell r="BJ717">
            <v>6376.8</v>
          </cell>
          <cell r="BK717">
            <v>6376.8</v>
          </cell>
        </row>
        <row r="718">
          <cell r="BG718">
            <v>3450000</v>
          </cell>
          <cell r="BH718">
            <v>10</v>
          </cell>
          <cell r="BI718">
            <v>6391.8</v>
          </cell>
          <cell r="BJ718">
            <v>6391.8</v>
          </cell>
          <cell r="BK718">
            <v>6391.8</v>
          </cell>
        </row>
        <row r="719">
          <cell r="BG719">
            <v>3500000</v>
          </cell>
          <cell r="BH719">
            <v>10</v>
          </cell>
          <cell r="BI719">
            <v>6406.8</v>
          </cell>
          <cell r="BJ719">
            <v>6406.8</v>
          </cell>
          <cell r="BK719">
            <v>6406.8</v>
          </cell>
        </row>
        <row r="720">
          <cell r="BG720">
            <v>3550000</v>
          </cell>
          <cell r="BH720">
            <v>10</v>
          </cell>
          <cell r="BI720">
            <v>6414.3</v>
          </cell>
          <cell r="BJ720">
            <v>6414.3</v>
          </cell>
          <cell r="BK720">
            <v>6414.3</v>
          </cell>
        </row>
        <row r="721">
          <cell r="BG721">
            <v>3600000</v>
          </cell>
          <cell r="BH721">
            <v>10</v>
          </cell>
          <cell r="BI721">
            <v>6421.8</v>
          </cell>
          <cell r="BJ721">
            <v>6421.8</v>
          </cell>
          <cell r="BK721">
            <v>6421.8</v>
          </cell>
        </row>
        <row r="722">
          <cell r="BG722">
            <v>3650000</v>
          </cell>
          <cell r="BH722">
            <v>10</v>
          </cell>
          <cell r="BI722">
            <v>6429.3</v>
          </cell>
          <cell r="BJ722">
            <v>6429.3</v>
          </cell>
          <cell r="BK722">
            <v>6429.3</v>
          </cell>
        </row>
        <row r="723">
          <cell r="BG723">
            <v>3700000</v>
          </cell>
          <cell r="BH723">
            <v>10</v>
          </cell>
          <cell r="BI723">
            <v>6436.8</v>
          </cell>
          <cell r="BJ723">
            <v>6436.8</v>
          </cell>
          <cell r="BK723">
            <v>6436.8</v>
          </cell>
        </row>
        <row r="724">
          <cell r="BG724">
            <v>3750000</v>
          </cell>
          <cell r="BH724">
            <v>10</v>
          </cell>
          <cell r="BI724">
            <v>6444.3</v>
          </cell>
          <cell r="BJ724">
            <v>6444.3</v>
          </cell>
          <cell r="BK724">
            <v>6444.3</v>
          </cell>
        </row>
        <row r="725">
          <cell r="BG725">
            <v>3800000</v>
          </cell>
          <cell r="BH725">
            <v>10</v>
          </cell>
          <cell r="BI725">
            <v>6451.8</v>
          </cell>
          <cell r="BJ725">
            <v>6451.8</v>
          </cell>
          <cell r="BK725">
            <v>6451.8</v>
          </cell>
        </row>
        <row r="726">
          <cell r="BG726">
            <v>3850000</v>
          </cell>
          <cell r="BH726">
            <v>10</v>
          </cell>
          <cell r="BI726">
            <v>6459.3</v>
          </cell>
          <cell r="BJ726">
            <v>6459.3</v>
          </cell>
          <cell r="BK726">
            <v>6459.3</v>
          </cell>
        </row>
        <row r="727">
          <cell r="BG727">
            <v>3900000</v>
          </cell>
          <cell r="BH727">
            <v>10</v>
          </cell>
          <cell r="BI727">
            <v>6466.8</v>
          </cell>
          <cell r="BJ727">
            <v>6466.8</v>
          </cell>
          <cell r="BK727">
            <v>6466.8</v>
          </cell>
        </row>
        <row r="728">
          <cell r="BG728">
            <v>3950000</v>
          </cell>
          <cell r="BH728">
            <v>10</v>
          </cell>
          <cell r="BI728">
            <v>6474.3</v>
          </cell>
          <cell r="BJ728">
            <v>6474.3</v>
          </cell>
          <cell r="BK728">
            <v>6474.3</v>
          </cell>
        </row>
        <row r="729">
          <cell r="BG729">
            <v>4000000</v>
          </cell>
          <cell r="BH729">
            <v>10</v>
          </cell>
          <cell r="BI729">
            <v>6481.8</v>
          </cell>
          <cell r="BJ729">
            <v>6481.8</v>
          </cell>
          <cell r="BK729">
            <v>6481.8</v>
          </cell>
        </row>
        <row r="730">
          <cell r="BG730">
            <v>4050000</v>
          </cell>
          <cell r="BH730">
            <v>10</v>
          </cell>
          <cell r="BI730">
            <v>6489.3</v>
          </cell>
          <cell r="BJ730">
            <v>6489.3</v>
          </cell>
          <cell r="BK730">
            <v>6489.3</v>
          </cell>
        </row>
        <row r="731">
          <cell r="BG731">
            <v>4100000</v>
          </cell>
          <cell r="BH731">
            <v>10</v>
          </cell>
          <cell r="BI731">
            <v>6496.8</v>
          </cell>
          <cell r="BJ731">
            <v>6496.8</v>
          </cell>
          <cell r="BK731">
            <v>6496.8</v>
          </cell>
        </row>
        <row r="732">
          <cell r="BG732">
            <v>4150000</v>
          </cell>
          <cell r="BH732">
            <v>10</v>
          </cell>
          <cell r="BI732">
            <v>6504.3</v>
          </cell>
          <cell r="BJ732">
            <v>6504.3</v>
          </cell>
          <cell r="BK732">
            <v>6504.3</v>
          </cell>
        </row>
        <row r="733">
          <cell r="BG733">
            <v>4200000</v>
          </cell>
          <cell r="BH733">
            <v>10</v>
          </cell>
          <cell r="BI733">
            <v>6511.8</v>
          </cell>
          <cell r="BJ733">
            <v>6511.8</v>
          </cell>
          <cell r="BK733">
            <v>6511.8</v>
          </cell>
        </row>
        <row r="734">
          <cell r="BG734">
            <v>4250000</v>
          </cell>
          <cell r="BH734">
            <v>10</v>
          </cell>
          <cell r="BI734">
            <v>6519.3</v>
          </cell>
          <cell r="BJ734">
            <v>6519.3</v>
          </cell>
          <cell r="BK734">
            <v>6519.3</v>
          </cell>
        </row>
        <row r="735">
          <cell r="BG735">
            <v>4300000</v>
          </cell>
          <cell r="BH735">
            <v>10</v>
          </cell>
          <cell r="BI735">
            <v>6526.8</v>
          </cell>
          <cell r="BJ735">
            <v>6526.8</v>
          </cell>
          <cell r="BK735">
            <v>6526.8</v>
          </cell>
        </row>
        <row r="736">
          <cell r="BG736">
            <v>4350000</v>
          </cell>
          <cell r="BH736">
            <v>10</v>
          </cell>
          <cell r="BI736">
            <v>6534.3</v>
          </cell>
          <cell r="BJ736">
            <v>6534.3</v>
          </cell>
          <cell r="BK736">
            <v>6534.3</v>
          </cell>
        </row>
        <row r="737">
          <cell r="BG737">
            <v>4400000</v>
          </cell>
          <cell r="BH737">
            <v>10</v>
          </cell>
          <cell r="BI737">
            <v>6541.8</v>
          </cell>
          <cell r="BJ737">
            <v>6541.8</v>
          </cell>
          <cell r="BK737">
            <v>6541.8</v>
          </cell>
        </row>
        <row r="738">
          <cell r="BG738">
            <v>4450000</v>
          </cell>
          <cell r="BH738">
            <v>10</v>
          </cell>
          <cell r="BI738">
            <v>6549.3</v>
          </cell>
          <cell r="BJ738">
            <v>6549.3</v>
          </cell>
          <cell r="BK738">
            <v>6549.3</v>
          </cell>
        </row>
        <row r="739">
          <cell r="BG739">
            <v>4500000</v>
          </cell>
          <cell r="BH739">
            <v>10</v>
          </cell>
          <cell r="BI739">
            <v>6556.8</v>
          </cell>
          <cell r="BJ739">
            <v>6556.8</v>
          </cell>
          <cell r="BK739">
            <v>6556.8</v>
          </cell>
        </row>
        <row r="740">
          <cell r="BG740">
            <v>4550000</v>
          </cell>
          <cell r="BH740">
            <v>10</v>
          </cell>
          <cell r="BI740">
            <v>6564.3</v>
          </cell>
          <cell r="BJ740">
            <v>6564.3</v>
          </cell>
          <cell r="BK740">
            <v>6564.3</v>
          </cell>
        </row>
        <row r="741">
          <cell r="BG741">
            <v>4600000</v>
          </cell>
          <cell r="BH741">
            <v>10</v>
          </cell>
          <cell r="BI741">
            <v>6571.8</v>
          </cell>
          <cell r="BJ741">
            <v>6571.8</v>
          </cell>
          <cell r="BK741">
            <v>6571.8</v>
          </cell>
        </row>
        <row r="742">
          <cell r="BG742">
            <v>4650000</v>
          </cell>
          <cell r="BH742">
            <v>10</v>
          </cell>
          <cell r="BI742">
            <v>6579.3</v>
          </cell>
          <cell r="BJ742">
            <v>6579.3</v>
          </cell>
          <cell r="BK742">
            <v>6579.3</v>
          </cell>
        </row>
        <row r="743">
          <cell r="BG743">
            <v>4700000</v>
          </cell>
          <cell r="BH743">
            <v>10</v>
          </cell>
          <cell r="BI743">
            <v>6586.8</v>
          </cell>
          <cell r="BJ743">
            <v>6586.8</v>
          </cell>
          <cell r="BK743">
            <v>6586.8</v>
          </cell>
        </row>
        <row r="744">
          <cell r="BG744">
            <v>4750000</v>
          </cell>
          <cell r="BH744">
            <v>10</v>
          </cell>
          <cell r="BI744">
            <v>6594.3</v>
          </cell>
          <cell r="BJ744">
            <v>6594.3</v>
          </cell>
          <cell r="BK744">
            <v>6594.3</v>
          </cell>
        </row>
        <row r="745">
          <cell r="BG745">
            <v>4800000</v>
          </cell>
          <cell r="BH745">
            <v>10</v>
          </cell>
          <cell r="BI745">
            <v>6601.8</v>
          </cell>
          <cell r="BJ745">
            <v>6601.8</v>
          </cell>
          <cell r="BK745">
            <v>6601.8</v>
          </cell>
        </row>
        <row r="746">
          <cell r="BG746">
            <v>4850000</v>
          </cell>
          <cell r="BH746">
            <v>10</v>
          </cell>
          <cell r="BI746">
            <v>6609.3</v>
          </cell>
          <cell r="BJ746">
            <v>6609.3</v>
          </cell>
          <cell r="BK746">
            <v>6609.3</v>
          </cell>
        </row>
        <row r="747">
          <cell r="BG747">
            <v>4900000</v>
          </cell>
          <cell r="BH747">
            <v>10</v>
          </cell>
          <cell r="BI747">
            <v>6616.8</v>
          </cell>
          <cell r="BJ747">
            <v>6616.8</v>
          </cell>
          <cell r="BK747">
            <v>6616.8</v>
          </cell>
        </row>
        <row r="748">
          <cell r="BG748">
            <v>4950000</v>
          </cell>
          <cell r="BH748">
            <v>10</v>
          </cell>
          <cell r="BI748">
            <v>6624.3</v>
          </cell>
          <cell r="BJ748">
            <v>6624.3</v>
          </cell>
          <cell r="BK748">
            <v>6624.3</v>
          </cell>
        </row>
        <row r="749">
          <cell r="BG749">
            <v>5000000</v>
          </cell>
          <cell r="BH749">
            <v>10</v>
          </cell>
          <cell r="BI749">
            <v>6631.8</v>
          </cell>
          <cell r="BJ749">
            <v>6631.8</v>
          </cell>
          <cell r="BK749">
            <v>6631.8</v>
          </cell>
        </row>
        <row r="750">
          <cell r="BG750">
            <v>5050000</v>
          </cell>
          <cell r="BH750">
            <v>10</v>
          </cell>
          <cell r="BI750">
            <v>6635.55</v>
          </cell>
          <cell r="BJ750">
            <v>6635.55</v>
          </cell>
          <cell r="BK750">
            <v>6635.55</v>
          </cell>
        </row>
        <row r="751">
          <cell r="BG751">
            <v>5100000</v>
          </cell>
          <cell r="BH751">
            <v>10</v>
          </cell>
          <cell r="BI751">
            <v>6639.3</v>
          </cell>
          <cell r="BJ751">
            <v>6639.3</v>
          </cell>
          <cell r="BK751">
            <v>6639.3</v>
          </cell>
        </row>
        <row r="752">
          <cell r="BG752">
            <v>5150000</v>
          </cell>
          <cell r="BH752">
            <v>10</v>
          </cell>
          <cell r="BI752">
            <v>6643.05</v>
          </cell>
          <cell r="BJ752">
            <v>6643.05</v>
          </cell>
          <cell r="BK752">
            <v>6643.05</v>
          </cell>
        </row>
        <row r="753">
          <cell r="BG753">
            <v>5200000</v>
          </cell>
          <cell r="BH753">
            <v>10</v>
          </cell>
          <cell r="BI753">
            <v>6646.8</v>
          </cell>
          <cell r="BJ753">
            <v>6646.8</v>
          </cell>
          <cell r="BK753">
            <v>6646.8</v>
          </cell>
        </row>
        <row r="754">
          <cell r="BG754">
            <v>5250000</v>
          </cell>
          <cell r="BH754">
            <v>10</v>
          </cell>
          <cell r="BI754">
            <v>6650.55</v>
          </cell>
          <cell r="BJ754">
            <v>6650.55</v>
          </cell>
          <cell r="BK754">
            <v>6650.55</v>
          </cell>
        </row>
        <row r="755">
          <cell r="BG755">
            <v>5300000</v>
          </cell>
          <cell r="BH755">
            <v>10</v>
          </cell>
          <cell r="BI755">
            <v>6654.3</v>
          </cell>
          <cell r="BJ755">
            <v>6654.3</v>
          </cell>
          <cell r="BK755">
            <v>6654.3</v>
          </cell>
        </row>
        <row r="756">
          <cell r="BG756">
            <v>5350000</v>
          </cell>
          <cell r="BH756">
            <v>10</v>
          </cell>
          <cell r="BI756">
            <v>6658.05</v>
          </cell>
          <cell r="BJ756">
            <v>6658.05</v>
          </cell>
          <cell r="BK756">
            <v>6658.05</v>
          </cell>
        </row>
        <row r="757">
          <cell r="BG757">
            <v>5400000</v>
          </cell>
          <cell r="BH757">
            <v>10</v>
          </cell>
          <cell r="BI757">
            <v>6661.8</v>
          </cell>
          <cell r="BJ757">
            <v>6661.8</v>
          </cell>
          <cell r="BK757">
            <v>6661.8</v>
          </cell>
        </row>
        <row r="758">
          <cell r="BG758">
            <v>5450000</v>
          </cell>
          <cell r="BH758">
            <v>10</v>
          </cell>
          <cell r="BI758">
            <v>6665.55</v>
          </cell>
          <cell r="BJ758">
            <v>6665.55</v>
          </cell>
          <cell r="BK758">
            <v>6665.55</v>
          </cell>
        </row>
        <row r="759">
          <cell r="BG759">
            <v>5500000</v>
          </cell>
          <cell r="BH759">
            <v>10</v>
          </cell>
          <cell r="BI759">
            <v>6669.3</v>
          </cell>
          <cell r="BJ759">
            <v>6669.3</v>
          </cell>
          <cell r="BK759">
            <v>6669.3</v>
          </cell>
        </row>
        <row r="760">
          <cell r="BG760">
            <v>5550000</v>
          </cell>
          <cell r="BH760">
            <v>10</v>
          </cell>
          <cell r="BI760">
            <v>6673.05</v>
          </cell>
          <cell r="BJ760">
            <v>6673.05</v>
          </cell>
          <cell r="BK760">
            <v>6673.05</v>
          </cell>
        </row>
        <row r="761">
          <cell r="BG761">
            <v>5600000</v>
          </cell>
          <cell r="BH761">
            <v>10</v>
          </cell>
          <cell r="BI761">
            <v>6676.8</v>
          </cell>
          <cell r="BJ761">
            <v>6676.8</v>
          </cell>
          <cell r="BK761">
            <v>6676.8</v>
          </cell>
        </row>
        <row r="762">
          <cell r="BG762">
            <v>5650000</v>
          </cell>
          <cell r="BH762">
            <v>10</v>
          </cell>
          <cell r="BI762">
            <v>6680.55</v>
          </cell>
          <cell r="BJ762">
            <v>6680.55</v>
          </cell>
          <cell r="BK762">
            <v>6680.55</v>
          </cell>
        </row>
        <row r="763">
          <cell r="BG763">
            <v>5700000</v>
          </cell>
          <cell r="BH763">
            <v>10</v>
          </cell>
          <cell r="BI763">
            <v>6684.3</v>
          </cell>
          <cell r="BJ763">
            <v>6684.3</v>
          </cell>
          <cell r="BK763">
            <v>6684.3</v>
          </cell>
        </row>
        <row r="764">
          <cell r="BG764">
            <v>5750000</v>
          </cell>
          <cell r="BH764">
            <v>10</v>
          </cell>
          <cell r="BI764">
            <v>6688.05</v>
          </cell>
          <cell r="BJ764">
            <v>6688.05</v>
          </cell>
          <cell r="BK764">
            <v>6688.05</v>
          </cell>
        </row>
        <row r="765">
          <cell r="BG765">
            <v>5800000</v>
          </cell>
          <cell r="BH765">
            <v>10</v>
          </cell>
          <cell r="BI765">
            <v>6691.8</v>
          </cell>
          <cell r="BJ765">
            <v>6691.8</v>
          </cell>
          <cell r="BK765">
            <v>6691.8</v>
          </cell>
        </row>
        <row r="766">
          <cell r="BG766">
            <v>5850000</v>
          </cell>
          <cell r="BH766">
            <v>10</v>
          </cell>
          <cell r="BI766">
            <v>6695.55</v>
          </cell>
          <cell r="BJ766">
            <v>6695.55</v>
          </cell>
          <cell r="BK766">
            <v>6695.55</v>
          </cell>
        </row>
        <row r="767">
          <cell r="BG767">
            <v>5900000</v>
          </cell>
          <cell r="BH767">
            <v>10</v>
          </cell>
          <cell r="BI767">
            <v>6699.3</v>
          </cell>
          <cell r="BJ767">
            <v>6699.3</v>
          </cell>
          <cell r="BK767">
            <v>6699.3</v>
          </cell>
        </row>
        <row r="768">
          <cell r="BG768">
            <v>5950000</v>
          </cell>
          <cell r="BH768">
            <v>10</v>
          </cell>
          <cell r="BI768">
            <v>6703.05</v>
          </cell>
          <cell r="BJ768">
            <v>6703.05</v>
          </cell>
          <cell r="BK768">
            <v>6703.05</v>
          </cell>
        </row>
        <row r="769">
          <cell r="BG769">
            <v>6000000</v>
          </cell>
          <cell r="BH769">
            <v>10</v>
          </cell>
          <cell r="BI769">
            <v>6706.8</v>
          </cell>
          <cell r="BJ769">
            <v>6706.8</v>
          </cell>
          <cell r="BK769">
            <v>6706.8</v>
          </cell>
        </row>
        <row r="770">
          <cell r="BG770">
            <v>6050000</v>
          </cell>
          <cell r="BH770">
            <v>10</v>
          </cell>
          <cell r="BI770">
            <v>6710.55</v>
          </cell>
          <cell r="BJ770">
            <v>6710.55</v>
          </cell>
          <cell r="BK770">
            <v>6710.55</v>
          </cell>
        </row>
        <row r="771">
          <cell r="BG771">
            <v>6100000</v>
          </cell>
          <cell r="BH771">
            <v>10</v>
          </cell>
          <cell r="BI771">
            <v>6714.3</v>
          </cell>
          <cell r="BJ771">
            <v>6714.3</v>
          </cell>
          <cell r="BK771">
            <v>6714.3</v>
          </cell>
        </row>
        <row r="772">
          <cell r="BG772">
            <v>6150000</v>
          </cell>
          <cell r="BH772">
            <v>10</v>
          </cell>
          <cell r="BI772">
            <v>6718.05</v>
          </cell>
          <cell r="BJ772">
            <v>6718.05</v>
          </cell>
          <cell r="BK772">
            <v>6718.05</v>
          </cell>
        </row>
        <row r="773">
          <cell r="BG773">
            <v>6200000</v>
          </cell>
          <cell r="BH773">
            <v>10</v>
          </cell>
          <cell r="BI773">
            <v>6721.8</v>
          </cell>
          <cell r="BJ773">
            <v>6721.8</v>
          </cell>
          <cell r="BK773">
            <v>6721.8</v>
          </cell>
        </row>
        <row r="774">
          <cell r="BG774">
            <v>6250000</v>
          </cell>
          <cell r="BH774">
            <v>10</v>
          </cell>
          <cell r="BI774">
            <v>6725.55</v>
          </cell>
          <cell r="BJ774">
            <v>6725.55</v>
          </cell>
          <cell r="BK774">
            <v>6725.55</v>
          </cell>
        </row>
        <row r="775">
          <cell r="BG775">
            <v>6300000</v>
          </cell>
          <cell r="BH775">
            <v>10</v>
          </cell>
          <cell r="BI775">
            <v>6729.3</v>
          </cell>
          <cell r="BJ775">
            <v>6729.3</v>
          </cell>
          <cell r="BK775">
            <v>6729.3</v>
          </cell>
        </row>
        <row r="776">
          <cell r="BG776">
            <v>6350000</v>
          </cell>
          <cell r="BH776">
            <v>10</v>
          </cell>
          <cell r="BI776">
            <v>6733.05</v>
          </cell>
          <cell r="BJ776">
            <v>6733.05</v>
          </cell>
          <cell r="BK776">
            <v>6733.05</v>
          </cell>
        </row>
        <row r="777">
          <cell r="BG777">
            <v>6400000</v>
          </cell>
          <cell r="BH777">
            <v>10</v>
          </cell>
          <cell r="BI777">
            <v>6736.8</v>
          </cell>
          <cell r="BJ777">
            <v>6736.8</v>
          </cell>
          <cell r="BK777">
            <v>6736.8</v>
          </cell>
        </row>
        <row r="778">
          <cell r="BG778">
            <v>6450000</v>
          </cell>
          <cell r="BH778">
            <v>10</v>
          </cell>
          <cell r="BI778">
            <v>6740.55</v>
          </cell>
          <cell r="BJ778">
            <v>6740.55</v>
          </cell>
          <cell r="BK778">
            <v>6740.55</v>
          </cell>
        </row>
        <row r="779">
          <cell r="BG779">
            <v>6500000</v>
          </cell>
          <cell r="BH779">
            <v>10</v>
          </cell>
          <cell r="BI779">
            <v>6744.3</v>
          </cell>
          <cell r="BJ779">
            <v>6744.3</v>
          </cell>
          <cell r="BK779">
            <v>6744.3</v>
          </cell>
        </row>
        <row r="780">
          <cell r="BG780">
            <v>6550000</v>
          </cell>
          <cell r="BH780">
            <v>10</v>
          </cell>
          <cell r="BI780">
            <v>6748.05</v>
          </cell>
          <cell r="BJ780">
            <v>6748.05</v>
          </cell>
          <cell r="BK780">
            <v>6748.05</v>
          </cell>
        </row>
        <row r="781">
          <cell r="BG781">
            <v>6600000</v>
          </cell>
          <cell r="BH781">
            <v>10</v>
          </cell>
          <cell r="BI781">
            <v>6751.8</v>
          </cell>
          <cell r="BJ781">
            <v>6751.8</v>
          </cell>
          <cell r="BK781">
            <v>6751.8</v>
          </cell>
        </row>
        <row r="782">
          <cell r="BG782">
            <v>6650000</v>
          </cell>
          <cell r="BH782">
            <v>10</v>
          </cell>
          <cell r="BI782">
            <v>6755.55</v>
          </cell>
          <cell r="BJ782">
            <v>6755.55</v>
          </cell>
          <cell r="BK782">
            <v>6755.55</v>
          </cell>
        </row>
        <row r="783">
          <cell r="BG783">
            <v>6700000</v>
          </cell>
          <cell r="BH783">
            <v>10</v>
          </cell>
          <cell r="BI783">
            <v>6759.3</v>
          </cell>
          <cell r="BJ783">
            <v>6759.3</v>
          </cell>
          <cell r="BK783">
            <v>6759.3</v>
          </cell>
        </row>
        <row r="784">
          <cell r="BG784">
            <v>6750000</v>
          </cell>
          <cell r="BH784">
            <v>10</v>
          </cell>
          <cell r="BI784">
            <v>6763.05</v>
          </cell>
          <cell r="BJ784">
            <v>6763.05</v>
          </cell>
          <cell r="BK784">
            <v>6763.05</v>
          </cell>
        </row>
        <row r="785">
          <cell r="BG785">
            <v>6800000</v>
          </cell>
          <cell r="BH785">
            <v>10</v>
          </cell>
          <cell r="BI785">
            <v>6766.8</v>
          </cell>
          <cell r="BJ785">
            <v>6766.8</v>
          </cell>
          <cell r="BK785">
            <v>6766.8</v>
          </cell>
        </row>
        <row r="786">
          <cell r="BG786">
            <v>6850000</v>
          </cell>
          <cell r="BH786">
            <v>10</v>
          </cell>
          <cell r="BI786">
            <v>6770.55</v>
          </cell>
          <cell r="BJ786">
            <v>6770.55</v>
          </cell>
          <cell r="BK786">
            <v>6770.55</v>
          </cell>
        </row>
        <row r="787">
          <cell r="BG787">
            <v>6900000</v>
          </cell>
          <cell r="BH787">
            <v>10</v>
          </cell>
          <cell r="BI787">
            <v>6774.3</v>
          </cell>
          <cell r="BJ787">
            <v>6774.3</v>
          </cell>
          <cell r="BK787">
            <v>6774.3</v>
          </cell>
        </row>
        <row r="788">
          <cell r="BG788">
            <v>6950000</v>
          </cell>
          <cell r="BH788">
            <v>10</v>
          </cell>
          <cell r="BI788">
            <v>6778.05</v>
          </cell>
          <cell r="BJ788">
            <v>6778.05</v>
          </cell>
          <cell r="BK788">
            <v>6778.05</v>
          </cell>
        </row>
        <row r="789">
          <cell r="BG789">
            <v>7000000</v>
          </cell>
          <cell r="BH789">
            <v>10</v>
          </cell>
          <cell r="BI789">
            <v>6781.8</v>
          </cell>
          <cell r="BJ789">
            <v>6781.8</v>
          </cell>
          <cell r="BK789">
            <v>6781.8</v>
          </cell>
        </row>
        <row r="790">
          <cell r="BG790">
            <v>7050000</v>
          </cell>
          <cell r="BH790">
            <v>10</v>
          </cell>
          <cell r="BI790">
            <v>6785.55</v>
          </cell>
          <cell r="BJ790">
            <v>6785.55</v>
          </cell>
          <cell r="BK790">
            <v>6785.55</v>
          </cell>
        </row>
        <row r="791">
          <cell r="BG791">
            <v>7100000</v>
          </cell>
          <cell r="BH791">
            <v>10</v>
          </cell>
          <cell r="BI791">
            <v>6789.3</v>
          </cell>
          <cell r="BJ791">
            <v>6789.3</v>
          </cell>
          <cell r="BK791">
            <v>6789.3</v>
          </cell>
        </row>
        <row r="792">
          <cell r="BG792">
            <v>7150000</v>
          </cell>
          <cell r="BH792">
            <v>10</v>
          </cell>
          <cell r="BI792">
            <v>6793.05</v>
          </cell>
          <cell r="BJ792">
            <v>6793.05</v>
          </cell>
          <cell r="BK792">
            <v>6793.05</v>
          </cell>
        </row>
        <row r="793">
          <cell r="BG793">
            <v>7200000</v>
          </cell>
          <cell r="BH793">
            <v>10</v>
          </cell>
          <cell r="BI793">
            <v>6796.8</v>
          </cell>
          <cell r="BJ793">
            <v>6796.8</v>
          </cell>
          <cell r="BK793">
            <v>6796.8</v>
          </cell>
        </row>
        <row r="794">
          <cell r="BG794">
            <v>7250000</v>
          </cell>
          <cell r="BH794">
            <v>10</v>
          </cell>
          <cell r="BI794">
            <v>6800.55</v>
          </cell>
          <cell r="BJ794">
            <v>6800.55</v>
          </cell>
          <cell r="BK794">
            <v>6800.55</v>
          </cell>
        </row>
        <row r="795">
          <cell r="BG795">
            <v>7300000</v>
          </cell>
          <cell r="BH795">
            <v>10</v>
          </cell>
          <cell r="BI795">
            <v>6804.3</v>
          </cell>
          <cell r="BJ795">
            <v>6804.3</v>
          </cell>
          <cell r="BK795">
            <v>6804.3</v>
          </cell>
        </row>
        <row r="796">
          <cell r="BG796">
            <v>7350000</v>
          </cell>
          <cell r="BH796">
            <v>10</v>
          </cell>
          <cell r="BI796">
            <v>6808.05</v>
          </cell>
          <cell r="BJ796">
            <v>6808.05</v>
          </cell>
          <cell r="BK796">
            <v>6808.05</v>
          </cell>
        </row>
        <row r="797">
          <cell r="BG797">
            <v>7400000</v>
          </cell>
          <cell r="BH797">
            <v>10</v>
          </cell>
          <cell r="BI797">
            <v>6811.8</v>
          </cell>
          <cell r="BJ797">
            <v>6811.8</v>
          </cell>
          <cell r="BK797">
            <v>6811.8</v>
          </cell>
        </row>
        <row r="798">
          <cell r="BG798">
            <v>7450000</v>
          </cell>
          <cell r="BH798">
            <v>10</v>
          </cell>
          <cell r="BI798">
            <v>6815.55</v>
          </cell>
          <cell r="BJ798">
            <v>6815.55</v>
          </cell>
          <cell r="BK798">
            <v>6815.55</v>
          </cell>
        </row>
        <row r="799">
          <cell r="BG799">
            <v>7500000</v>
          </cell>
          <cell r="BH799">
            <v>10</v>
          </cell>
          <cell r="BI799">
            <v>6819.3</v>
          </cell>
          <cell r="BJ799">
            <v>6819.3</v>
          </cell>
          <cell r="BK799">
            <v>6819.3</v>
          </cell>
        </row>
        <row r="800">
          <cell r="BG800">
            <v>7550000</v>
          </cell>
          <cell r="BH800">
            <v>10</v>
          </cell>
          <cell r="BI800">
            <v>6823.05</v>
          </cell>
          <cell r="BJ800">
            <v>6823.05</v>
          </cell>
          <cell r="BK800">
            <v>6823.05</v>
          </cell>
        </row>
        <row r="801">
          <cell r="BG801">
            <v>7600000</v>
          </cell>
          <cell r="BH801">
            <v>10</v>
          </cell>
          <cell r="BI801">
            <v>6826.8</v>
          </cell>
          <cell r="BJ801">
            <v>6826.8</v>
          </cell>
          <cell r="BK801">
            <v>6826.8</v>
          </cell>
        </row>
        <row r="802">
          <cell r="BG802">
            <v>7650000</v>
          </cell>
          <cell r="BH802">
            <v>10</v>
          </cell>
          <cell r="BI802">
            <v>6830.55</v>
          </cell>
          <cell r="BJ802">
            <v>6830.55</v>
          </cell>
          <cell r="BK802">
            <v>6830.55</v>
          </cell>
        </row>
        <row r="803">
          <cell r="BG803">
            <v>7700000</v>
          </cell>
          <cell r="BH803">
            <v>10</v>
          </cell>
          <cell r="BI803">
            <v>6834.3</v>
          </cell>
          <cell r="BJ803">
            <v>6834.3</v>
          </cell>
          <cell r="BK803">
            <v>6834.3</v>
          </cell>
        </row>
        <row r="804">
          <cell r="BG804">
            <v>7750000</v>
          </cell>
          <cell r="BH804">
            <v>10</v>
          </cell>
          <cell r="BI804">
            <v>6838.05</v>
          </cell>
          <cell r="BJ804">
            <v>6838.05</v>
          </cell>
          <cell r="BK804">
            <v>6838.05</v>
          </cell>
        </row>
        <row r="805">
          <cell r="BG805">
            <v>7800000</v>
          </cell>
          <cell r="BH805">
            <v>10</v>
          </cell>
          <cell r="BI805">
            <v>6841.8</v>
          </cell>
          <cell r="BJ805">
            <v>6841.8</v>
          </cell>
          <cell r="BK805">
            <v>6841.8</v>
          </cell>
        </row>
        <row r="806">
          <cell r="BG806">
            <v>7850000</v>
          </cell>
          <cell r="BH806">
            <v>10</v>
          </cell>
          <cell r="BI806">
            <v>6845.55</v>
          </cell>
          <cell r="BJ806">
            <v>6845.55</v>
          </cell>
          <cell r="BK806">
            <v>6845.55</v>
          </cell>
        </row>
        <row r="807">
          <cell r="BG807">
            <v>7900000</v>
          </cell>
          <cell r="BH807">
            <v>10</v>
          </cell>
          <cell r="BI807">
            <v>6849.3</v>
          </cell>
          <cell r="BJ807">
            <v>6849.3</v>
          </cell>
          <cell r="BK807">
            <v>6849.3</v>
          </cell>
        </row>
        <row r="808">
          <cell r="BG808">
            <v>7950000</v>
          </cell>
          <cell r="BH808">
            <v>10</v>
          </cell>
          <cell r="BI808">
            <v>6853.05</v>
          </cell>
          <cell r="BJ808">
            <v>6853.05</v>
          </cell>
          <cell r="BK808">
            <v>6853.05</v>
          </cell>
        </row>
        <row r="809">
          <cell r="BG809">
            <v>8000000</v>
          </cell>
          <cell r="BH809">
            <v>10</v>
          </cell>
          <cell r="BI809">
            <v>6856.8</v>
          </cell>
          <cell r="BJ809">
            <v>6856.8</v>
          </cell>
          <cell r="BK809">
            <v>6856.8</v>
          </cell>
        </row>
        <row r="813">
          <cell r="BG813">
            <v>100000</v>
          </cell>
          <cell r="BH813">
            <v>1</v>
          </cell>
          <cell r="BI813">
            <v>2624.8</v>
          </cell>
          <cell r="BJ813">
            <v>2624.8</v>
          </cell>
          <cell r="BK813">
            <v>2624.8</v>
          </cell>
        </row>
        <row r="814">
          <cell r="BG814">
            <v>150000</v>
          </cell>
          <cell r="BH814">
            <v>2</v>
          </cell>
          <cell r="BI814">
            <v>2738.3</v>
          </cell>
          <cell r="BJ814">
            <v>2738.3</v>
          </cell>
          <cell r="BK814">
            <v>2738.3</v>
          </cell>
        </row>
        <row r="815">
          <cell r="BG815">
            <v>200000</v>
          </cell>
          <cell r="BH815">
            <v>2</v>
          </cell>
          <cell r="BI815">
            <v>2851.8</v>
          </cell>
          <cell r="BJ815">
            <v>2851.8</v>
          </cell>
          <cell r="BK815">
            <v>2851.8</v>
          </cell>
        </row>
        <row r="816">
          <cell r="BG816">
            <v>250000</v>
          </cell>
          <cell r="BH816">
            <v>2</v>
          </cell>
          <cell r="BI816">
            <v>2965.3</v>
          </cell>
          <cell r="BJ816">
            <v>2965.3</v>
          </cell>
          <cell r="BK816">
            <v>2965.3</v>
          </cell>
        </row>
        <row r="817">
          <cell r="BG817">
            <v>300000</v>
          </cell>
          <cell r="BH817">
            <v>2</v>
          </cell>
          <cell r="BI817">
            <v>3078.8</v>
          </cell>
          <cell r="BJ817">
            <v>3078.8</v>
          </cell>
          <cell r="BK817">
            <v>3078.8</v>
          </cell>
        </row>
        <row r="818">
          <cell r="BG818">
            <v>350000</v>
          </cell>
          <cell r="BH818">
            <v>4</v>
          </cell>
          <cell r="BI818">
            <v>3192.3</v>
          </cell>
          <cell r="BJ818">
            <v>3192.3</v>
          </cell>
          <cell r="BK818">
            <v>3192.3</v>
          </cell>
        </row>
        <row r="819">
          <cell r="BG819">
            <v>400000</v>
          </cell>
          <cell r="BH819">
            <v>4</v>
          </cell>
          <cell r="BI819">
            <v>3305.8</v>
          </cell>
          <cell r="BJ819">
            <v>3305.8</v>
          </cell>
          <cell r="BK819">
            <v>3305.8</v>
          </cell>
        </row>
        <row r="820">
          <cell r="BG820">
            <v>450000</v>
          </cell>
          <cell r="BH820">
            <v>4</v>
          </cell>
          <cell r="BI820">
            <v>3419.3</v>
          </cell>
          <cell r="BJ820">
            <v>3419.3</v>
          </cell>
          <cell r="BK820">
            <v>3419.3</v>
          </cell>
        </row>
        <row r="821">
          <cell r="BG821">
            <v>500000</v>
          </cell>
          <cell r="BH821">
            <v>4</v>
          </cell>
          <cell r="BI821">
            <v>3532.8</v>
          </cell>
          <cell r="BJ821">
            <v>3532.8</v>
          </cell>
          <cell r="BK821">
            <v>3532.8</v>
          </cell>
        </row>
        <row r="822">
          <cell r="BG822">
            <v>550000</v>
          </cell>
          <cell r="BH822">
            <v>4</v>
          </cell>
          <cell r="BI822">
            <v>3646.3</v>
          </cell>
          <cell r="BJ822">
            <v>3646.3</v>
          </cell>
          <cell r="BK822">
            <v>3646.3</v>
          </cell>
        </row>
        <row r="823">
          <cell r="BG823">
            <v>600000</v>
          </cell>
          <cell r="BH823">
            <v>4</v>
          </cell>
          <cell r="BI823">
            <v>3759.8</v>
          </cell>
          <cell r="BJ823">
            <v>3759.8</v>
          </cell>
          <cell r="BK823">
            <v>3759.8</v>
          </cell>
        </row>
        <row r="824">
          <cell r="BG824">
            <v>650000</v>
          </cell>
          <cell r="BH824">
            <v>4</v>
          </cell>
          <cell r="BI824">
            <v>3873.3</v>
          </cell>
          <cell r="BJ824">
            <v>3873.3</v>
          </cell>
          <cell r="BK824">
            <v>3873.3</v>
          </cell>
        </row>
        <row r="825">
          <cell r="BG825">
            <v>700000</v>
          </cell>
          <cell r="BH825">
            <v>4</v>
          </cell>
          <cell r="BI825">
            <v>3986.8</v>
          </cell>
          <cell r="BJ825">
            <v>3986.8</v>
          </cell>
          <cell r="BK825">
            <v>3986.8</v>
          </cell>
        </row>
        <row r="826">
          <cell r="BG826">
            <v>750000</v>
          </cell>
          <cell r="BH826">
            <v>2</v>
          </cell>
          <cell r="BI826">
            <v>4100.3</v>
          </cell>
          <cell r="BJ826">
            <v>4100.3</v>
          </cell>
          <cell r="BK826">
            <v>4100.3</v>
          </cell>
        </row>
        <row r="827">
          <cell r="BG827">
            <v>800000</v>
          </cell>
          <cell r="BH827">
            <v>2</v>
          </cell>
          <cell r="BI827">
            <v>4213.8</v>
          </cell>
          <cell r="BJ827">
            <v>4213.8</v>
          </cell>
          <cell r="BK827">
            <v>4213.8</v>
          </cell>
        </row>
        <row r="828">
          <cell r="BG828">
            <v>850000</v>
          </cell>
          <cell r="BH828">
            <v>2</v>
          </cell>
          <cell r="BI828">
            <v>4327.3</v>
          </cell>
          <cell r="BJ828">
            <v>4327.3</v>
          </cell>
          <cell r="BK828">
            <v>4327.3</v>
          </cell>
        </row>
        <row r="829">
          <cell r="BG829">
            <v>900000</v>
          </cell>
          <cell r="BH829">
            <v>2</v>
          </cell>
          <cell r="BI829">
            <v>4440.8</v>
          </cell>
          <cell r="BJ829">
            <v>4440.8</v>
          </cell>
          <cell r="BK829">
            <v>4440.8</v>
          </cell>
        </row>
        <row r="830">
          <cell r="BG830">
            <v>950000</v>
          </cell>
          <cell r="BH830">
            <v>4</v>
          </cell>
          <cell r="BI830">
            <v>4554.3</v>
          </cell>
          <cell r="BJ830">
            <v>4554.3</v>
          </cell>
          <cell r="BK830">
            <v>4554.3</v>
          </cell>
        </row>
        <row r="831">
          <cell r="BG831">
            <v>1000000</v>
          </cell>
          <cell r="BH831">
            <v>4</v>
          </cell>
          <cell r="BI831">
            <v>4667.8</v>
          </cell>
          <cell r="BJ831">
            <v>4667.8</v>
          </cell>
          <cell r="BK831">
            <v>4667.8</v>
          </cell>
        </row>
        <row r="832">
          <cell r="BG832">
            <v>1050000</v>
          </cell>
          <cell r="BH832">
            <v>4</v>
          </cell>
          <cell r="BI832">
            <v>4781.3</v>
          </cell>
          <cell r="BJ832">
            <v>4781.3</v>
          </cell>
          <cell r="BK832">
            <v>4781.3</v>
          </cell>
        </row>
        <row r="833">
          <cell r="BG833">
            <v>1100000</v>
          </cell>
          <cell r="BH833">
            <v>4</v>
          </cell>
          <cell r="BI833">
            <v>4894.8</v>
          </cell>
          <cell r="BJ833">
            <v>4894.8</v>
          </cell>
          <cell r="BK833">
            <v>4894.8</v>
          </cell>
        </row>
        <row r="834">
          <cell r="BG834">
            <v>1150000</v>
          </cell>
          <cell r="BH834">
            <v>8</v>
          </cell>
          <cell r="BI834">
            <v>5008.8</v>
          </cell>
          <cell r="BJ834">
            <v>5008.8</v>
          </cell>
          <cell r="BK834">
            <v>5008.8</v>
          </cell>
        </row>
        <row r="835">
          <cell r="BG835">
            <v>1200000</v>
          </cell>
          <cell r="BH835">
            <v>8</v>
          </cell>
          <cell r="BI835">
            <v>5122.8</v>
          </cell>
          <cell r="BJ835">
            <v>5122.8</v>
          </cell>
          <cell r="BK835">
            <v>5122.8</v>
          </cell>
        </row>
        <row r="836">
          <cell r="BG836">
            <v>1250000</v>
          </cell>
          <cell r="BH836">
            <v>8</v>
          </cell>
          <cell r="BI836">
            <v>5236.8</v>
          </cell>
          <cell r="BJ836">
            <v>5236.8</v>
          </cell>
          <cell r="BK836">
            <v>5236.8</v>
          </cell>
        </row>
        <row r="837">
          <cell r="BG837">
            <v>1300000</v>
          </cell>
          <cell r="BH837">
            <v>8</v>
          </cell>
          <cell r="BI837">
            <v>5350.8</v>
          </cell>
          <cell r="BJ837">
            <v>5350.8</v>
          </cell>
          <cell r="BK837">
            <v>5350.8</v>
          </cell>
        </row>
        <row r="838">
          <cell r="BG838">
            <v>1350000</v>
          </cell>
          <cell r="BH838">
            <v>8</v>
          </cell>
          <cell r="BI838">
            <v>5464.8</v>
          </cell>
          <cell r="BJ838">
            <v>5464.8</v>
          </cell>
          <cell r="BK838">
            <v>5464.8</v>
          </cell>
        </row>
        <row r="839">
          <cell r="BG839">
            <v>1400000</v>
          </cell>
          <cell r="BH839">
            <v>8</v>
          </cell>
          <cell r="BI839">
            <v>5578.8</v>
          </cell>
          <cell r="BJ839">
            <v>5578.8</v>
          </cell>
          <cell r="BK839">
            <v>5578.8</v>
          </cell>
        </row>
        <row r="840">
          <cell r="BG840">
            <v>1450000</v>
          </cell>
          <cell r="BH840">
            <v>8</v>
          </cell>
          <cell r="BI840">
            <v>5692.8</v>
          </cell>
          <cell r="BJ840">
            <v>5692.8</v>
          </cell>
          <cell r="BK840">
            <v>5692.8</v>
          </cell>
        </row>
        <row r="841">
          <cell r="BG841">
            <v>1500000</v>
          </cell>
          <cell r="BH841">
            <v>8</v>
          </cell>
          <cell r="BI841">
            <v>5806.8</v>
          </cell>
          <cell r="BJ841">
            <v>5806.8</v>
          </cell>
          <cell r="BK841">
            <v>5806.8</v>
          </cell>
        </row>
        <row r="842">
          <cell r="BG842">
            <v>1550000</v>
          </cell>
          <cell r="BH842">
            <v>10</v>
          </cell>
          <cell r="BI842">
            <v>5821.8</v>
          </cell>
          <cell r="BJ842">
            <v>5821.8</v>
          </cell>
          <cell r="BK842">
            <v>5821.8</v>
          </cell>
        </row>
        <row r="843">
          <cell r="BG843">
            <v>1600000</v>
          </cell>
          <cell r="BH843">
            <v>10</v>
          </cell>
          <cell r="BI843">
            <v>5836.8</v>
          </cell>
          <cell r="BJ843">
            <v>5836.8</v>
          </cell>
          <cell r="BK843">
            <v>5836.8</v>
          </cell>
        </row>
        <row r="844">
          <cell r="BG844">
            <v>1650000</v>
          </cell>
          <cell r="BH844">
            <v>10</v>
          </cell>
          <cell r="BI844">
            <v>5851.8</v>
          </cell>
          <cell r="BJ844">
            <v>5851.8</v>
          </cell>
          <cell r="BK844">
            <v>5851.8</v>
          </cell>
        </row>
        <row r="845">
          <cell r="BG845">
            <v>1700000</v>
          </cell>
          <cell r="BH845">
            <v>10</v>
          </cell>
          <cell r="BI845">
            <v>5866.8</v>
          </cell>
          <cell r="BJ845">
            <v>5866.8</v>
          </cell>
          <cell r="BK845">
            <v>5866.8</v>
          </cell>
        </row>
        <row r="846">
          <cell r="BG846">
            <v>1750000</v>
          </cell>
          <cell r="BH846">
            <v>10</v>
          </cell>
          <cell r="BI846">
            <v>5881.8</v>
          </cell>
          <cell r="BJ846">
            <v>5881.8</v>
          </cell>
          <cell r="BK846">
            <v>5881.8</v>
          </cell>
        </row>
        <row r="847">
          <cell r="BG847">
            <v>1800000</v>
          </cell>
          <cell r="BH847">
            <v>10</v>
          </cell>
          <cell r="BI847">
            <v>5896.8</v>
          </cell>
          <cell r="BJ847">
            <v>5896.8</v>
          </cell>
          <cell r="BK847">
            <v>5896.8</v>
          </cell>
        </row>
        <row r="848">
          <cell r="BG848">
            <v>1850000</v>
          </cell>
          <cell r="BH848">
            <v>10</v>
          </cell>
          <cell r="BI848">
            <v>5911.8</v>
          </cell>
          <cell r="BJ848">
            <v>5911.8</v>
          </cell>
          <cell r="BK848">
            <v>5911.8</v>
          </cell>
        </row>
        <row r="849">
          <cell r="BG849">
            <v>1900000</v>
          </cell>
          <cell r="BH849">
            <v>10</v>
          </cell>
          <cell r="BI849">
            <v>5926.8</v>
          </cell>
          <cell r="BJ849">
            <v>5926.8</v>
          </cell>
          <cell r="BK849">
            <v>5926.8</v>
          </cell>
        </row>
        <row r="850">
          <cell r="BG850">
            <v>1950000</v>
          </cell>
          <cell r="BH850">
            <v>10</v>
          </cell>
          <cell r="BI850">
            <v>5941.8</v>
          </cell>
          <cell r="BJ850">
            <v>5941.8</v>
          </cell>
          <cell r="BK850">
            <v>5941.8</v>
          </cell>
        </row>
        <row r="851">
          <cell r="BG851">
            <v>2000000</v>
          </cell>
          <cell r="BH851">
            <v>10</v>
          </cell>
          <cell r="BI851">
            <v>5956.8</v>
          </cell>
          <cell r="BJ851">
            <v>5956.8</v>
          </cell>
          <cell r="BK851">
            <v>5956.8</v>
          </cell>
        </row>
        <row r="852">
          <cell r="BG852">
            <v>2050000</v>
          </cell>
          <cell r="BH852">
            <v>10</v>
          </cell>
          <cell r="BI852">
            <v>5971.8</v>
          </cell>
          <cell r="BJ852">
            <v>5971.8</v>
          </cell>
          <cell r="BK852">
            <v>5971.8</v>
          </cell>
        </row>
        <row r="853">
          <cell r="BG853">
            <v>2100000</v>
          </cell>
          <cell r="BH853">
            <v>10</v>
          </cell>
          <cell r="BI853">
            <v>5986.8</v>
          </cell>
          <cell r="BJ853">
            <v>5986.8</v>
          </cell>
          <cell r="BK853">
            <v>5986.8</v>
          </cell>
        </row>
        <row r="854">
          <cell r="BG854">
            <v>2150000</v>
          </cell>
          <cell r="BH854">
            <v>10</v>
          </cell>
          <cell r="BI854">
            <v>6001.8</v>
          </cell>
          <cell r="BJ854">
            <v>6001.8</v>
          </cell>
          <cell r="BK854">
            <v>6001.8</v>
          </cell>
        </row>
        <row r="855">
          <cell r="BG855">
            <v>2200000</v>
          </cell>
          <cell r="BH855">
            <v>10</v>
          </cell>
          <cell r="BI855">
            <v>6016.8</v>
          </cell>
          <cell r="BJ855">
            <v>6016.8</v>
          </cell>
          <cell r="BK855">
            <v>6016.8</v>
          </cell>
        </row>
        <row r="856">
          <cell r="BG856">
            <v>2250000</v>
          </cell>
          <cell r="BH856">
            <v>10</v>
          </cell>
          <cell r="BI856">
            <v>6031.8</v>
          </cell>
          <cell r="BJ856">
            <v>6031.8</v>
          </cell>
          <cell r="BK856">
            <v>6031.8</v>
          </cell>
        </row>
        <row r="857">
          <cell r="BG857">
            <v>2300000</v>
          </cell>
          <cell r="BH857">
            <v>10</v>
          </cell>
          <cell r="BI857">
            <v>6046.8</v>
          </cell>
          <cell r="BJ857">
            <v>6046.8</v>
          </cell>
          <cell r="BK857">
            <v>6046.8</v>
          </cell>
        </row>
        <row r="858">
          <cell r="BG858">
            <v>2350000</v>
          </cell>
          <cell r="BH858">
            <v>10</v>
          </cell>
          <cell r="BI858">
            <v>6061.8</v>
          </cell>
          <cell r="BJ858">
            <v>6061.8</v>
          </cell>
          <cell r="BK858">
            <v>6061.8</v>
          </cell>
        </row>
        <row r="859">
          <cell r="BG859">
            <v>2400000</v>
          </cell>
          <cell r="BH859">
            <v>10</v>
          </cell>
          <cell r="BI859">
            <v>6076.8</v>
          </cell>
          <cell r="BJ859">
            <v>6076.8</v>
          </cell>
          <cell r="BK859">
            <v>6076.8</v>
          </cell>
        </row>
        <row r="860">
          <cell r="BG860">
            <v>2450000</v>
          </cell>
          <cell r="BH860">
            <v>10</v>
          </cell>
          <cell r="BI860">
            <v>6091.8</v>
          </cell>
          <cell r="BJ860">
            <v>6091.8</v>
          </cell>
          <cell r="BK860">
            <v>6091.8</v>
          </cell>
        </row>
        <row r="861">
          <cell r="BG861">
            <v>2500000</v>
          </cell>
          <cell r="BH861">
            <v>10</v>
          </cell>
          <cell r="BI861">
            <v>6106.8</v>
          </cell>
          <cell r="BJ861">
            <v>6106.8</v>
          </cell>
          <cell r="BK861">
            <v>6106.8</v>
          </cell>
        </row>
        <row r="862">
          <cell r="BG862">
            <v>2550000</v>
          </cell>
          <cell r="BH862">
            <v>10</v>
          </cell>
          <cell r="BI862">
            <v>6121.8</v>
          </cell>
          <cell r="BJ862">
            <v>6121.8</v>
          </cell>
          <cell r="BK862">
            <v>6121.8</v>
          </cell>
        </row>
        <row r="863">
          <cell r="BG863">
            <v>2600000</v>
          </cell>
          <cell r="BH863">
            <v>10</v>
          </cell>
          <cell r="BI863">
            <v>6136.8</v>
          </cell>
          <cell r="BJ863">
            <v>6136.8</v>
          </cell>
          <cell r="BK863">
            <v>6136.8</v>
          </cell>
        </row>
        <row r="864">
          <cell r="BG864">
            <v>2650000</v>
          </cell>
          <cell r="BH864">
            <v>10</v>
          </cell>
          <cell r="BI864">
            <v>6151.8</v>
          </cell>
          <cell r="BJ864">
            <v>6151.8</v>
          </cell>
          <cell r="BK864">
            <v>6151.8</v>
          </cell>
        </row>
        <row r="865">
          <cell r="BG865">
            <v>2700000</v>
          </cell>
          <cell r="BH865">
            <v>10</v>
          </cell>
          <cell r="BI865">
            <v>6166.8</v>
          </cell>
          <cell r="BJ865">
            <v>6166.8</v>
          </cell>
          <cell r="BK865">
            <v>6166.8</v>
          </cell>
        </row>
        <row r="866">
          <cell r="BG866">
            <v>2750000</v>
          </cell>
          <cell r="BH866">
            <v>10</v>
          </cell>
          <cell r="BI866">
            <v>6181.8</v>
          </cell>
          <cell r="BJ866">
            <v>6181.8</v>
          </cell>
          <cell r="BK866">
            <v>6181.8</v>
          </cell>
        </row>
        <row r="867">
          <cell r="BG867">
            <v>2800000</v>
          </cell>
          <cell r="BH867">
            <v>10</v>
          </cell>
          <cell r="BI867">
            <v>6196.8</v>
          </cell>
          <cell r="BJ867">
            <v>6196.8</v>
          </cell>
          <cell r="BK867">
            <v>6196.8</v>
          </cell>
        </row>
        <row r="868">
          <cell r="BG868">
            <v>2850000</v>
          </cell>
          <cell r="BH868">
            <v>10</v>
          </cell>
          <cell r="BI868">
            <v>6211.8</v>
          </cell>
          <cell r="BJ868">
            <v>6211.8</v>
          </cell>
          <cell r="BK868">
            <v>6211.8</v>
          </cell>
        </row>
        <row r="869">
          <cell r="BG869">
            <v>2900000</v>
          </cell>
          <cell r="BH869">
            <v>10</v>
          </cell>
          <cell r="BI869">
            <v>6226.8</v>
          </cell>
          <cell r="BJ869">
            <v>6226.8</v>
          </cell>
          <cell r="BK869">
            <v>6226.8</v>
          </cell>
        </row>
        <row r="870">
          <cell r="BG870">
            <v>2950000</v>
          </cell>
          <cell r="BH870">
            <v>10</v>
          </cell>
          <cell r="BI870">
            <v>6241.8</v>
          </cell>
          <cell r="BJ870">
            <v>6241.8</v>
          </cell>
          <cell r="BK870">
            <v>6241.8</v>
          </cell>
        </row>
        <row r="871">
          <cell r="BG871">
            <v>3000000</v>
          </cell>
          <cell r="BH871">
            <v>10</v>
          </cell>
          <cell r="BI871">
            <v>6256.8</v>
          </cell>
          <cell r="BJ871">
            <v>6256.8</v>
          </cell>
          <cell r="BK871">
            <v>6256.8</v>
          </cell>
        </row>
        <row r="872">
          <cell r="BG872">
            <v>3050000</v>
          </cell>
          <cell r="BH872">
            <v>10</v>
          </cell>
          <cell r="BI872">
            <v>6271.8</v>
          </cell>
          <cell r="BJ872">
            <v>6271.8</v>
          </cell>
          <cell r="BK872">
            <v>6271.8</v>
          </cell>
        </row>
        <row r="873">
          <cell r="BG873">
            <v>3100000</v>
          </cell>
          <cell r="BH873">
            <v>10</v>
          </cell>
          <cell r="BI873">
            <v>6286.8</v>
          </cell>
          <cell r="BJ873">
            <v>6286.8</v>
          </cell>
          <cell r="BK873">
            <v>6286.8</v>
          </cell>
        </row>
        <row r="874">
          <cell r="BG874">
            <v>3150000</v>
          </cell>
          <cell r="BH874">
            <v>10</v>
          </cell>
          <cell r="BI874">
            <v>6301.8</v>
          </cell>
          <cell r="BJ874">
            <v>6301.8</v>
          </cell>
          <cell r="BK874">
            <v>6301.8</v>
          </cell>
        </row>
        <row r="875">
          <cell r="BG875">
            <v>3200000</v>
          </cell>
          <cell r="BH875">
            <v>10</v>
          </cell>
          <cell r="BI875">
            <v>6316.8</v>
          </cell>
          <cell r="BJ875">
            <v>6316.8</v>
          </cell>
          <cell r="BK875">
            <v>6316.8</v>
          </cell>
        </row>
        <row r="876">
          <cell r="BG876">
            <v>3250000</v>
          </cell>
          <cell r="BH876">
            <v>10</v>
          </cell>
          <cell r="BI876">
            <v>6331.8</v>
          </cell>
          <cell r="BJ876">
            <v>6331.8</v>
          </cell>
          <cell r="BK876">
            <v>6331.8</v>
          </cell>
        </row>
        <row r="877">
          <cell r="BG877">
            <v>3300000</v>
          </cell>
          <cell r="BH877">
            <v>10</v>
          </cell>
          <cell r="BI877">
            <v>6346.8</v>
          </cell>
          <cell r="BJ877">
            <v>6346.8</v>
          </cell>
          <cell r="BK877">
            <v>6346.8</v>
          </cell>
        </row>
        <row r="878">
          <cell r="BG878">
            <v>3350000</v>
          </cell>
          <cell r="BH878">
            <v>10</v>
          </cell>
          <cell r="BI878">
            <v>6361.8</v>
          </cell>
          <cell r="BJ878">
            <v>6361.8</v>
          </cell>
          <cell r="BK878">
            <v>6361.8</v>
          </cell>
        </row>
        <row r="879">
          <cell r="BG879">
            <v>3400000</v>
          </cell>
          <cell r="BH879">
            <v>10</v>
          </cell>
          <cell r="BI879">
            <v>6376.8</v>
          </cell>
          <cell r="BJ879">
            <v>6376.8</v>
          </cell>
          <cell r="BK879">
            <v>6376.8</v>
          </cell>
        </row>
        <row r="880">
          <cell r="BG880">
            <v>3450000</v>
          </cell>
          <cell r="BH880">
            <v>10</v>
          </cell>
          <cell r="BI880">
            <v>6391.8</v>
          </cell>
          <cell r="BJ880">
            <v>6391.8</v>
          </cell>
          <cell r="BK880">
            <v>6391.8</v>
          </cell>
        </row>
        <row r="881">
          <cell r="BG881">
            <v>3500000</v>
          </cell>
          <cell r="BH881">
            <v>10</v>
          </cell>
          <cell r="BI881">
            <v>6406.8</v>
          </cell>
          <cell r="BJ881">
            <v>6406.8</v>
          </cell>
          <cell r="BK881">
            <v>6406.8</v>
          </cell>
        </row>
        <row r="882">
          <cell r="BG882">
            <v>3550000</v>
          </cell>
          <cell r="BH882">
            <v>10</v>
          </cell>
          <cell r="BI882">
            <v>6414.3</v>
          </cell>
          <cell r="BJ882">
            <v>6414.3</v>
          </cell>
          <cell r="BK882">
            <v>6414.3</v>
          </cell>
        </row>
        <row r="883">
          <cell r="BG883">
            <v>3600000</v>
          </cell>
          <cell r="BH883">
            <v>10</v>
          </cell>
          <cell r="BI883">
            <v>6421.8</v>
          </cell>
          <cell r="BJ883">
            <v>6421.8</v>
          </cell>
          <cell r="BK883">
            <v>6421.8</v>
          </cell>
        </row>
        <row r="884">
          <cell r="BG884">
            <v>3650000</v>
          </cell>
          <cell r="BH884">
            <v>10</v>
          </cell>
          <cell r="BI884">
            <v>6429.3</v>
          </cell>
          <cell r="BJ884">
            <v>6429.3</v>
          </cell>
          <cell r="BK884">
            <v>6429.3</v>
          </cell>
        </row>
        <row r="885">
          <cell r="BG885">
            <v>3700000</v>
          </cell>
          <cell r="BH885">
            <v>10</v>
          </cell>
          <cell r="BI885">
            <v>6436.8</v>
          </cell>
          <cell r="BJ885">
            <v>6436.8</v>
          </cell>
          <cell r="BK885">
            <v>6436.8</v>
          </cell>
        </row>
        <row r="886">
          <cell r="BG886">
            <v>3750000</v>
          </cell>
          <cell r="BH886">
            <v>10</v>
          </cell>
          <cell r="BI886">
            <v>6444.3</v>
          </cell>
          <cell r="BJ886">
            <v>6444.3</v>
          </cell>
          <cell r="BK886">
            <v>6444.3</v>
          </cell>
        </row>
        <row r="887">
          <cell r="BG887">
            <v>3800000</v>
          </cell>
          <cell r="BH887">
            <v>10</v>
          </cell>
          <cell r="BI887">
            <v>6451.8</v>
          </cell>
          <cell r="BJ887">
            <v>6451.8</v>
          </cell>
          <cell r="BK887">
            <v>6451.8</v>
          </cell>
        </row>
        <row r="888">
          <cell r="BG888">
            <v>3850000</v>
          </cell>
          <cell r="BH888">
            <v>10</v>
          </cell>
          <cell r="BI888">
            <v>6459.3</v>
          </cell>
          <cell r="BJ888">
            <v>6459.3</v>
          </cell>
          <cell r="BK888">
            <v>6459.3</v>
          </cell>
        </row>
        <row r="889">
          <cell r="BG889">
            <v>3900000</v>
          </cell>
          <cell r="BH889">
            <v>10</v>
          </cell>
          <cell r="BI889">
            <v>6466.8</v>
          </cell>
          <cell r="BJ889">
            <v>6466.8</v>
          </cell>
          <cell r="BK889">
            <v>6466.8</v>
          </cell>
        </row>
        <row r="890">
          <cell r="BG890">
            <v>3950000</v>
          </cell>
          <cell r="BH890">
            <v>10</v>
          </cell>
          <cell r="BI890">
            <v>6474.3</v>
          </cell>
          <cell r="BJ890">
            <v>6474.3</v>
          </cell>
          <cell r="BK890">
            <v>6474.3</v>
          </cell>
        </row>
        <row r="891">
          <cell r="BG891">
            <v>4000000</v>
          </cell>
          <cell r="BH891">
            <v>10</v>
          </cell>
          <cell r="BI891">
            <v>6481.8</v>
          </cell>
          <cell r="BJ891">
            <v>6481.8</v>
          </cell>
          <cell r="BK891">
            <v>6481.8</v>
          </cell>
        </row>
        <row r="892">
          <cell r="BG892">
            <v>4050000</v>
          </cell>
          <cell r="BH892">
            <v>10</v>
          </cell>
          <cell r="BI892">
            <v>6489.3</v>
          </cell>
          <cell r="BJ892">
            <v>6489.3</v>
          </cell>
          <cell r="BK892">
            <v>6489.3</v>
          </cell>
        </row>
        <row r="893">
          <cell r="BG893">
            <v>4100000</v>
          </cell>
          <cell r="BH893">
            <v>10</v>
          </cell>
          <cell r="BI893">
            <v>6496.8</v>
          </cell>
          <cell r="BJ893">
            <v>6496.8</v>
          </cell>
          <cell r="BK893">
            <v>6496.8</v>
          </cell>
        </row>
        <row r="894">
          <cell r="BG894">
            <v>4150000</v>
          </cell>
          <cell r="BH894">
            <v>10</v>
          </cell>
          <cell r="BI894">
            <v>6504.3</v>
          </cell>
          <cell r="BJ894">
            <v>6504.3</v>
          </cell>
          <cell r="BK894">
            <v>6504.3</v>
          </cell>
        </row>
        <row r="895">
          <cell r="BG895">
            <v>4200000</v>
          </cell>
          <cell r="BH895">
            <v>10</v>
          </cell>
          <cell r="BI895">
            <v>6511.8</v>
          </cell>
          <cell r="BJ895">
            <v>6511.8</v>
          </cell>
          <cell r="BK895">
            <v>6511.8</v>
          </cell>
        </row>
        <row r="896">
          <cell r="BG896">
            <v>4250000</v>
          </cell>
          <cell r="BH896">
            <v>10</v>
          </cell>
          <cell r="BI896">
            <v>6519.3</v>
          </cell>
          <cell r="BJ896">
            <v>6519.3</v>
          </cell>
          <cell r="BK896">
            <v>6519.3</v>
          </cell>
        </row>
        <row r="897">
          <cell r="BG897">
            <v>4300000</v>
          </cell>
          <cell r="BH897">
            <v>10</v>
          </cell>
          <cell r="BI897">
            <v>6526.8</v>
          </cell>
          <cell r="BJ897">
            <v>6526.8</v>
          </cell>
          <cell r="BK897">
            <v>6526.8</v>
          </cell>
        </row>
        <row r="898">
          <cell r="BG898">
            <v>4350000</v>
          </cell>
          <cell r="BH898">
            <v>10</v>
          </cell>
          <cell r="BI898">
            <v>6534.3</v>
          </cell>
          <cell r="BJ898">
            <v>6534.3</v>
          </cell>
          <cell r="BK898">
            <v>6534.3</v>
          </cell>
        </row>
        <row r="899">
          <cell r="BG899">
            <v>4400000</v>
          </cell>
          <cell r="BH899">
            <v>10</v>
          </cell>
          <cell r="BI899">
            <v>6541.8</v>
          </cell>
          <cell r="BJ899">
            <v>6541.8</v>
          </cell>
          <cell r="BK899">
            <v>6541.8</v>
          </cell>
        </row>
        <row r="900">
          <cell r="BG900">
            <v>4450000</v>
          </cell>
          <cell r="BH900">
            <v>10</v>
          </cell>
          <cell r="BI900">
            <v>6549.3</v>
          </cell>
          <cell r="BJ900">
            <v>6549.3</v>
          </cell>
          <cell r="BK900">
            <v>6549.3</v>
          </cell>
        </row>
        <row r="901">
          <cell r="BG901">
            <v>4500000</v>
          </cell>
          <cell r="BH901">
            <v>10</v>
          </cell>
          <cell r="BI901">
            <v>6556.8</v>
          </cell>
          <cell r="BJ901">
            <v>6556.8</v>
          </cell>
          <cell r="BK901">
            <v>6556.8</v>
          </cell>
        </row>
        <row r="902">
          <cell r="BG902">
            <v>4550000</v>
          </cell>
          <cell r="BH902">
            <v>10</v>
          </cell>
          <cell r="BI902">
            <v>6564.3</v>
          </cell>
          <cell r="BJ902">
            <v>6564.3</v>
          </cell>
          <cell r="BK902">
            <v>6564.3</v>
          </cell>
        </row>
        <row r="903">
          <cell r="BG903">
            <v>4600000</v>
          </cell>
          <cell r="BH903">
            <v>10</v>
          </cell>
          <cell r="BI903">
            <v>6571.8</v>
          </cell>
          <cell r="BJ903">
            <v>6571.8</v>
          </cell>
          <cell r="BK903">
            <v>6571.8</v>
          </cell>
        </row>
        <row r="904">
          <cell r="BG904">
            <v>4650000</v>
          </cell>
          <cell r="BH904">
            <v>10</v>
          </cell>
          <cell r="BI904">
            <v>6579.3</v>
          </cell>
          <cell r="BJ904">
            <v>6579.3</v>
          </cell>
          <cell r="BK904">
            <v>6579.3</v>
          </cell>
        </row>
        <row r="905">
          <cell r="BG905">
            <v>4700000</v>
          </cell>
          <cell r="BH905">
            <v>10</v>
          </cell>
          <cell r="BI905">
            <v>6586.8</v>
          </cell>
          <cell r="BJ905">
            <v>6586.8</v>
          </cell>
          <cell r="BK905">
            <v>6586.8</v>
          </cell>
        </row>
        <row r="906">
          <cell r="BG906">
            <v>4750000</v>
          </cell>
          <cell r="BH906">
            <v>10</v>
          </cell>
          <cell r="BI906">
            <v>6594.3</v>
          </cell>
          <cell r="BJ906">
            <v>6594.3</v>
          </cell>
          <cell r="BK906">
            <v>6594.3</v>
          </cell>
        </row>
        <row r="907">
          <cell r="BG907">
            <v>4800000</v>
          </cell>
          <cell r="BH907">
            <v>10</v>
          </cell>
          <cell r="BI907">
            <v>6601.8</v>
          </cell>
          <cell r="BJ907">
            <v>6601.8</v>
          </cell>
          <cell r="BK907">
            <v>6601.8</v>
          </cell>
        </row>
        <row r="908">
          <cell r="BG908">
            <v>4850000</v>
          </cell>
          <cell r="BH908">
            <v>10</v>
          </cell>
          <cell r="BI908">
            <v>6609.3</v>
          </cell>
          <cell r="BJ908">
            <v>6609.3</v>
          </cell>
          <cell r="BK908">
            <v>6609.3</v>
          </cell>
        </row>
        <row r="909">
          <cell r="BG909">
            <v>4900000</v>
          </cell>
          <cell r="BH909">
            <v>10</v>
          </cell>
          <cell r="BI909">
            <v>6616.8</v>
          </cell>
          <cell r="BJ909">
            <v>6616.8</v>
          </cell>
          <cell r="BK909">
            <v>6616.8</v>
          </cell>
        </row>
        <row r="910">
          <cell r="BG910">
            <v>4950000</v>
          </cell>
          <cell r="BH910">
            <v>10</v>
          </cell>
          <cell r="BI910">
            <v>6624.3</v>
          </cell>
          <cell r="BJ910">
            <v>6624.3</v>
          </cell>
          <cell r="BK910">
            <v>6624.3</v>
          </cell>
        </row>
        <row r="911">
          <cell r="BG911">
            <v>5000000</v>
          </cell>
          <cell r="BH911">
            <v>10</v>
          </cell>
          <cell r="BI911">
            <v>6631.8</v>
          </cell>
          <cell r="BJ911">
            <v>6631.8</v>
          </cell>
          <cell r="BK911">
            <v>6631.8</v>
          </cell>
        </row>
        <row r="912">
          <cell r="BG912">
            <v>5050000</v>
          </cell>
          <cell r="BH912">
            <v>10</v>
          </cell>
          <cell r="BI912">
            <v>6635.55</v>
          </cell>
          <cell r="BJ912">
            <v>6635.55</v>
          </cell>
          <cell r="BK912">
            <v>6635.55</v>
          </cell>
        </row>
        <row r="913">
          <cell r="BG913">
            <v>5100000</v>
          </cell>
          <cell r="BH913">
            <v>10</v>
          </cell>
          <cell r="BI913">
            <v>6639.3</v>
          </cell>
          <cell r="BJ913">
            <v>6639.3</v>
          </cell>
          <cell r="BK913">
            <v>6639.3</v>
          </cell>
        </row>
        <row r="914">
          <cell r="BG914">
            <v>5150000</v>
          </cell>
          <cell r="BH914">
            <v>10</v>
          </cell>
          <cell r="BI914">
            <v>6643.05</v>
          </cell>
          <cell r="BJ914">
            <v>6643.05</v>
          </cell>
          <cell r="BK914">
            <v>6643.05</v>
          </cell>
        </row>
        <row r="915">
          <cell r="BG915">
            <v>5200000</v>
          </cell>
          <cell r="BH915">
            <v>10</v>
          </cell>
          <cell r="BI915">
            <v>6646.8</v>
          </cell>
          <cell r="BJ915">
            <v>6646.8</v>
          </cell>
          <cell r="BK915">
            <v>6646.8</v>
          </cell>
        </row>
        <row r="916">
          <cell r="BG916">
            <v>5250000</v>
          </cell>
          <cell r="BH916">
            <v>10</v>
          </cell>
          <cell r="BI916">
            <v>6650.55</v>
          </cell>
          <cell r="BJ916">
            <v>6650.55</v>
          </cell>
          <cell r="BK916">
            <v>6650.55</v>
          </cell>
        </row>
        <row r="917">
          <cell r="BG917">
            <v>5300000</v>
          </cell>
          <cell r="BH917">
            <v>10</v>
          </cell>
          <cell r="BI917">
            <v>6654.3</v>
          </cell>
          <cell r="BJ917">
            <v>6654.3</v>
          </cell>
          <cell r="BK917">
            <v>6654.3</v>
          </cell>
        </row>
        <row r="918">
          <cell r="BG918">
            <v>5350000</v>
          </cell>
          <cell r="BH918">
            <v>10</v>
          </cell>
          <cell r="BI918">
            <v>6658.05</v>
          </cell>
          <cell r="BJ918">
            <v>6658.05</v>
          </cell>
          <cell r="BK918">
            <v>6658.05</v>
          </cell>
        </row>
        <row r="919">
          <cell r="BG919">
            <v>5400000</v>
          </cell>
          <cell r="BH919">
            <v>10</v>
          </cell>
          <cell r="BI919">
            <v>6661.8</v>
          </cell>
          <cell r="BJ919">
            <v>6661.8</v>
          </cell>
          <cell r="BK919">
            <v>6661.8</v>
          </cell>
        </row>
        <row r="920">
          <cell r="BG920">
            <v>5450000</v>
          </cell>
          <cell r="BH920">
            <v>10</v>
          </cell>
          <cell r="BI920">
            <v>6665.55</v>
          </cell>
          <cell r="BJ920">
            <v>6665.55</v>
          </cell>
          <cell r="BK920">
            <v>6665.55</v>
          </cell>
        </row>
        <row r="921">
          <cell r="BG921">
            <v>5500000</v>
          </cell>
          <cell r="BH921">
            <v>10</v>
          </cell>
          <cell r="BI921">
            <v>6669.3</v>
          </cell>
          <cell r="BJ921">
            <v>6669.3</v>
          </cell>
          <cell r="BK921">
            <v>6669.3</v>
          </cell>
        </row>
        <row r="922">
          <cell r="BG922">
            <v>5550000</v>
          </cell>
          <cell r="BH922">
            <v>10</v>
          </cell>
          <cell r="BI922">
            <v>6673.05</v>
          </cell>
          <cell r="BJ922">
            <v>6673.05</v>
          </cell>
          <cell r="BK922">
            <v>6673.05</v>
          </cell>
        </row>
        <row r="923">
          <cell r="BG923">
            <v>5600000</v>
          </cell>
          <cell r="BH923">
            <v>10</v>
          </cell>
          <cell r="BI923">
            <v>6676.8</v>
          </cell>
          <cell r="BJ923">
            <v>6676.8</v>
          </cell>
          <cell r="BK923">
            <v>6676.8</v>
          </cell>
        </row>
        <row r="924">
          <cell r="BG924">
            <v>5650000</v>
          </cell>
          <cell r="BH924">
            <v>10</v>
          </cell>
          <cell r="BI924">
            <v>6680.55</v>
          </cell>
          <cell r="BJ924">
            <v>6680.55</v>
          </cell>
          <cell r="BK924">
            <v>6680.55</v>
          </cell>
        </row>
        <row r="925">
          <cell r="BG925">
            <v>5700000</v>
          </cell>
          <cell r="BH925">
            <v>10</v>
          </cell>
          <cell r="BI925">
            <v>6684.3</v>
          </cell>
          <cell r="BJ925">
            <v>6684.3</v>
          </cell>
          <cell r="BK925">
            <v>6684.3</v>
          </cell>
        </row>
        <row r="926">
          <cell r="BG926">
            <v>5750000</v>
          </cell>
          <cell r="BH926">
            <v>10</v>
          </cell>
          <cell r="BI926">
            <v>6688.05</v>
          </cell>
          <cell r="BJ926">
            <v>6688.05</v>
          </cell>
          <cell r="BK926">
            <v>6688.05</v>
          </cell>
        </row>
        <row r="927">
          <cell r="BG927">
            <v>5800000</v>
          </cell>
          <cell r="BH927">
            <v>10</v>
          </cell>
          <cell r="BI927">
            <v>6691.8</v>
          </cell>
          <cell r="BJ927">
            <v>6691.8</v>
          </cell>
          <cell r="BK927">
            <v>6691.8</v>
          </cell>
        </row>
        <row r="928">
          <cell r="BG928">
            <v>5850000</v>
          </cell>
          <cell r="BH928">
            <v>10</v>
          </cell>
          <cell r="BI928">
            <v>6695.55</v>
          </cell>
          <cell r="BJ928">
            <v>6695.55</v>
          </cell>
          <cell r="BK928">
            <v>6695.55</v>
          </cell>
        </row>
        <row r="929">
          <cell r="BG929">
            <v>5900000</v>
          </cell>
          <cell r="BH929">
            <v>10</v>
          </cell>
          <cell r="BI929">
            <v>6699.3</v>
          </cell>
          <cell r="BJ929">
            <v>6699.3</v>
          </cell>
          <cell r="BK929">
            <v>6699.3</v>
          </cell>
        </row>
        <row r="930">
          <cell r="BG930">
            <v>5950000</v>
          </cell>
          <cell r="BH930">
            <v>10</v>
          </cell>
          <cell r="BI930">
            <v>6703.05</v>
          </cell>
          <cell r="BJ930">
            <v>6703.05</v>
          </cell>
          <cell r="BK930">
            <v>6703.05</v>
          </cell>
        </row>
        <row r="931">
          <cell r="BG931">
            <v>6000000</v>
          </cell>
          <cell r="BH931">
            <v>10</v>
          </cell>
          <cell r="BI931">
            <v>6706.8</v>
          </cell>
          <cell r="BJ931">
            <v>6706.8</v>
          </cell>
          <cell r="BK931">
            <v>6706.8</v>
          </cell>
        </row>
        <row r="932">
          <cell r="BG932">
            <v>6050000</v>
          </cell>
          <cell r="BH932">
            <v>10</v>
          </cell>
          <cell r="BI932">
            <v>6710.55</v>
          </cell>
          <cell r="BJ932">
            <v>6710.55</v>
          </cell>
          <cell r="BK932">
            <v>6710.55</v>
          </cell>
        </row>
        <row r="933">
          <cell r="BG933">
            <v>6100000</v>
          </cell>
          <cell r="BH933">
            <v>10</v>
          </cell>
          <cell r="BI933">
            <v>6714.3</v>
          </cell>
          <cell r="BJ933">
            <v>6714.3</v>
          </cell>
          <cell r="BK933">
            <v>6714.3</v>
          </cell>
        </row>
        <row r="934">
          <cell r="BG934">
            <v>6150000</v>
          </cell>
          <cell r="BH934">
            <v>10</v>
          </cell>
          <cell r="BI934">
            <v>6718.05</v>
          </cell>
          <cell r="BJ934">
            <v>6718.05</v>
          </cell>
          <cell r="BK934">
            <v>6718.05</v>
          </cell>
        </row>
        <row r="935">
          <cell r="BG935">
            <v>6200000</v>
          </cell>
          <cell r="BH935">
            <v>10</v>
          </cell>
          <cell r="BI935">
            <v>6721.8</v>
          </cell>
          <cell r="BJ935">
            <v>6721.8</v>
          </cell>
          <cell r="BK935">
            <v>6721.8</v>
          </cell>
        </row>
        <row r="936">
          <cell r="BG936">
            <v>6250000</v>
          </cell>
          <cell r="BH936">
            <v>10</v>
          </cell>
          <cell r="BI936">
            <v>6725.55</v>
          </cell>
          <cell r="BJ936">
            <v>6725.55</v>
          </cell>
          <cell r="BK936">
            <v>6725.55</v>
          </cell>
        </row>
        <row r="937">
          <cell r="BG937">
            <v>6300000</v>
          </cell>
          <cell r="BH937">
            <v>10</v>
          </cell>
          <cell r="BI937">
            <v>6729.3</v>
          </cell>
          <cell r="BJ937">
            <v>6729.3</v>
          </cell>
          <cell r="BK937">
            <v>6729.3</v>
          </cell>
        </row>
        <row r="938">
          <cell r="BG938">
            <v>6350000</v>
          </cell>
          <cell r="BH938">
            <v>10</v>
          </cell>
          <cell r="BI938">
            <v>6733.05</v>
          </cell>
          <cell r="BJ938">
            <v>6733.05</v>
          </cell>
          <cell r="BK938">
            <v>6733.05</v>
          </cell>
        </row>
        <row r="939">
          <cell r="BG939">
            <v>6400000</v>
          </cell>
          <cell r="BH939">
            <v>10</v>
          </cell>
          <cell r="BI939">
            <v>6736.8</v>
          </cell>
          <cell r="BJ939">
            <v>6736.8</v>
          </cell>
          <cell r="BK939">
            <v>6736.8</v>
          </cell>
        </row>
        <row r="940">
          <cell r="BG940">
            <v>6450000</v>
          </cell>
          <cell r="BH940">
            <v>10</v>
          </cell>
          <cell r="BI940">
            <v>6740.55</v>
          </cell>
          <cell r="BJ940">
            <v>6740.55</v>
          </cell>
          <cell r="BK940">
            <v>6740.55</v>
          </cell>
        </row>
        <row r="941">
          <cell r="BG941">
            <v>6500000</v>
          </cell>
          <cell r="BH941">
            <v>10</v>
          </cell>
          <cell r="BI941">
            <v>6744.3</v>
          </cell>
          <cell r="BJ941">
            <v>6744.3</v>
          </cell>
          <cell r="BK941">
            <v>6744.3</v>
          </cell>
        </row>
        <row r="942">
          <cell r="BG942">
            <v>6550000</v>
          </cell>
          <cell r="BH942">
            <v>10</v>
          </cell>
          <cell r="BI942">
            <v>6748.05</v>
          </cell>
          <cell r="BJ942">
            <v>6748.05</v>
          </cell>
          <cell r="BK942">
            <v>6748.05</v>
          </cell>
        </row>
        <row r="943">
          <cell r="BG943">
            <v>6600000</v>
          </cell>
          <cell r="BH943">
            <v>10</v>
          </cell>
          <cell r="BI943">
            <v>6751.8</v>
          </cell>
          <cell r="BJ943">
            <v>6751.8</v>
          </cell>
          <cell r="BK943">
            <v>6751.8</v>
          </cell>
        </row>
        <row r="944">
          <cell r="BG944">
            <v>6650000</v>
          </cell>
          <cell r="BH944">
            <v>10</v>
          </cell>
          <cell r="BI944">
            <v>6755.55</v>
          </cell>
          <cell r="BJ944">
            <v>6755.55</v>
          </cell>
          <cell r="BK944">
            <v>6755.55</v>
          </cell>
        </row>
        <row r="945">
          <cell r="BG945">
            <v>6700000</v>
          </cell>
          <cell r="BH945">
            <v>10</v>
          </cell>
          <cell r="BI945">
            <v>6759.3</v>
          </cell>
          <cell r="BJ945">
            <v>6759.3</v>
          </cell>
          <cell r="BK945">
            <v>6759.3</v>
          </cell>
        </row>
        <row r="946">
          <cell r="BG946">
            <v>6750000</v>
          </cell>
          <cell r="BH946">
            <v>10</v>
          </cell>
          <cell r="BI946">
            <v>6763.05</v>
          </cell>
          <cell r="BJ946">
            <v>6763.05</v>
          </cell>
          <cell r="BK946">
            <v>6763.05</v>
          </cell>
        </row>
        <row r="947">
          <cell r="BG947">
            <v>6800000</v>
          </cell>
          <cell r="BH947">
            <v>10</v>
          </cell>
          <cell r="BI947">
            <v>6766.8</v>
          </cell>
          <cell r="BJ947">
            <v>6766.8</v>
          </cell>
          <cell r="BK947">
            <v>6766.8</v>
          </cell>
        </row>
        <row r="948">
          <cell r="BG948">
            <v>6850000</v>
          </cell>
          <cell r="BH948">
            <v>10</v>
          </cell>
          <cell r="BI948">
            <v>6770.55</v>
          </cell>
          <cell r="BJ948">
            <v>6770.55</v>
          </cell>
          <cell r="BK948">
            <v>6770.55</v>
          </cell>
        </row>
        <row r="949">
          <cell r="BG949">
            <v>6900000</v>
          </cell>
          <cell r="BH949">
            <v>10</v>
          </cell>
          <cell r="BI949">
            <v>6774.3</v>
          </cell>
          <cell r="BJ949">
            <v>6774.3</v>
          </cell>
          <cell r="BK949">
            <v>6774.3</v>
          </cell>
        </row>
        <row r="950">
          <cell r="BG950">
            <v>6950000</v>
          </cell>
          <cell r="BH950">
            <v>10</v>
          </cell>
          <cell r="BI950">
            <v>6778.05</v>
          </cell>
          <cell r="BJ950">
            <v>6778.05</v>
          </cell>
          <cell r="BK950">
            <v>6778.05</v>
          </cell>
        </row>
        <row r="951">
          <cell r="BG951">
            <v>7000000</v>
          </cell>
          <cell r="BH951">
            <v>10</v>
          </cell>
          <cell r="BI951">
            <v>6781.8</v>
          </cell>
          <cell r="BJ951">
            <v>6781.8</v>
          </cell>
          <cell r="BK951">
            <v>6781.8</v>
          </cell>
        </row>
        <row r="952">
          <cell r="BG952">
            <v>7050000</v>
          </cell>
          <cell r="BH952">
            <v>10</v>
          </cell>
          <cell r="BI952">
            <v>6785.55</v>
          </cell>
          <cell r="BJ952">
            <v>6785.55</v>
          </cell>
          <cell r="BK952">
            <v>6785.55</v>
          </cell>
        </row>
        <row r="953">
          <cell r="BG953">
            <v>7100000</v>
          </cell>
          <cell r="BH953">
            <v>10</v>
          </cell>
          <cell r="BI953">
            <v>6789.3</v>
          </cell>
          <cell r="BJ953">
            <v>6789.3</v>
          </cell>
          <cell r="BK953">
            <v>6789.3</v>
          </cell>
        </row>
        <row r="954">
          <cell r="BG954">
            <v>7150000</v>
          </cell>
          <cell r="BH954">
            <v>10</v>
          </cell>
          <cell r="BI954">
            <v>6793.05</v>
          </cell>
          <cell r="BJ954">
            <v>6793.05</v>
          </cell>
          <cell r="BK954">
            <v>6793.05</v>
          </cell>
        </row>
        <row r="955">
          <cell r="BG955">
            <v>7200000</v>
          </cell>
          <cell r="BH955">
            <v>10</v>
          </cell>
          <cell r="BI955">
            <v>6796.8</v>
          </cell>
          <cell r="BJ955">
            <v>6796.8</v>
          </cell>
          <cell r="BK955">
            <v>6796.8</v>
          </cell>
        </row>
        <row r="956">
          <cell r="BG956">
            <v>7250000</v>
          </cell>
          <cell r="BH956">
            <v>10</v>
          </cell>
          <cell r="BI956">
            <v>6800.55</v>
          </cell>
          <cell r="BJ956">
            <v>6800.55</v>
          </cell>
          <cell r="BK956">
            <v>6800.55</v>
          </cell>
        </row>
        <row r="957">
          <cell r="BG957">
            <v>7300000</v>
          </cell>
          <cell r="BH957">
            <v>10</v>
          </cell>
          <cell r="BI957">
            <v>6804.3</v>
          </cell>
          <cell r="BJ957">
            <v>6804.3</v>
          </cell>
          <cell r="BK957">
            <v>6804.3</v>
          </cell>
        </row>
        <row r="958">
          <cell r="BG958">
            <v>7350000</v>
          </cell>
          <cell r="BH958">
            <v>10</v>
          </cell>
          <cell r="BI958">
            <v>6808.05</v>
          </cell>
          <cell r="BJ958">
            <v>6808.05</v>
          </cell>
          <cell r="BK958">
            <v>6808.05</v>
          </cell>
        </row>
        <row r="959">
          <cell r="BG959">
            <v>7400000</v>
          </cell>
          <cell r="BH959">
            <v>10</v>
          </cell>
          <cell r="BI959">
            <v>6811.8</v>
          </cell>
          <cell r="BJ959">
            <v>6811.8</v>
          </cell>
          <cell r="BK959">
            <v>6811.8</v>
          </cell>
        </row>
        <row r="960">
          <cell r="BG960">
            <v>7450000</v>
          </cell>
          <cell r="BH960">
            <v>10</v>
          </cell>
          <cell r="BI960">
            <v>6815.55</v>
          </cell>
          <cell r="BJ960">
            <v>6815.55</v>
          </cell>
          <cell r="BK960">
            <v>6815.55</v>
          </cell>
        </row>
        <row r="961">
          <cell r="BG961">
            <v>7500000</v>
          </cell>
          <cell r="BH961">
            <v>10</v>
          </cell>
          <cell r="BI961">
            <v>6819.3</v>
          </cell>
          <cell r="BJ961">
            <v>6819.3</v>
          </cell>
          <cell r="BK961">
            <v>6819.3</v>
          </cell>
        </row>
        <row r="962">
          <cell r="BG962">
            <v>7550000</v>
          </cell>
          <cell r="BH962">
            <v>10</v>
          </cell>
          <cell r="BI962">
            <v>6823.05</v>
          </cell>
          <cell r="BJ962">
            <v>6823.05</v>
          </cell>
          <cell r="BK962">
            <v>6823.05</v>
          </cell>
        </row>
        <row r="963">
          <cell r="BG963">
            <v>7600000</v>
          </cell>
          <cell r="BH963">
            <v>10</v>
          </cell>
          <cell r="BI963">
            <v>6826.8</v>
          </cell>
          <cell r="BJ963">
            <v>6826.8</v>
          </cell>
          <cell r="BK963">
            <v>6826.8</v>
          </cell>
        </row>
        <row r="964">
          <cell r="BG964">
            <v>7650000</v>
          </cell>
          <cell r="BH964">
            <v>10</v>
          </cell>
          <cell r="BI964">
            <v>6830.55</v>
          </cell>
          <cell r="BJ964">
            <v>6830.55</v>
          </cell>
          <cell r="BK964">
            <v>6830.55</v>
          </cell>
        </row>
        <row r="965">
          <cell r="BG965">
            <v>7700000</v>
          </cell>
          <cell r="BH965">
            <v>10</v>
          </cell>
          <cell r="BI965">
            <v>6834.3</v>
          </cell>
          <cell r="BJ965">
            <v>6834.3</v>
          </cell>
          <cell r="BK965">
            <v>6834.3</v>
          </cell>
        </row>
        <row r="966">
          <cell r="BG966">
            <v>7750000</v>
          </cell>
          <cell r="BH966">
            <v>10</v>
          </cell>
          <cell r="BI966">
            <v>6838.05</v>
          </cell>
          <cell r="BJ966">
            <v>6838.05</v>
          </cell>
          <cell r="BK966">
            <v>6838.05</v>
          </cell>
        </row>
        <row r="967">
          <cell r="BG967">
            <v>7800000</v>
          </cell>
          <cell r="BH967">
            <v>10</v>
          </cell>
          <cell r="BI967">
            <v>6841.8</v>
          </cell>
          <cell r="BJ967">
            <v>6841.8</v>
          </cell>
          <cell r="BK967">
            <v>6841.8</v>
          </cell>
        </row>
        <row r="968">
          <cell r="BG968">
            <v>7850000</v>
          </cell>
          <cell r="BH968">
            <v>10</v>
          </cell>
          <cell r="BI968">
            <v>6845.55</v>
          </cell>
          <cell r="BJ968">
            <v>6845.55</v>
          </cell>
          <cell r="BK968">
            <v>6845.55</v>
          </cell>
        </row>
        <row r="969">
          <cell r="BG969">
            <v>7900000</v>
          </cell>
          <cell r="BH969">
            <v>10</v>
          </cell>
          <cell r="BI969">
            <v>6849.3</v>
          </cell>
          <cell r="BJ969">
            <v>6849.3</v>
          </cell>
          <cell r="BK969">
            <v>6849.3</v>
          </cell>
        </row>
        <row r="970">
          <cell r="BG970">
            <v>7950000</v>
          </cell>
          <cell r="BH970">
            <v>10</v>
          </cell>
          <cell r="BI970">
            <v>6853.05</v>
          </cell>
          <cell r="BJ970">
            <v>6853.05</v>
          </cell>
          <cell r="BK970">
            <v>6853.05</v>
          </cell>
        </row>
        <row r="971">
          <cell r="BG971">
            <v>8000000</v>
          </cell>
          <cell r="BH971">
            <v>10</v>
          </cell>
          <cell r="BI971">
            <v>6856.8</v>
          </cell>
          <cell r="BJ971">
            <v>6856.8</v>
          </cell>
          <cell r="BK971">
            <v>6856.8</v>
          </cell>
        </row>
        <row r="975">
          <cell r="BG975">
            <v>100000</v>
          </cell>
          <cell r="BH975">
            <v>1</v>
          </cell>
          <cell r="BI975">
            <v>3110</v>
          </cell>
          <cell r="BJ975">
            <v>3110</v>
          </cell>
          <cell r="BK975">
            <v>3110</v>
          </cell>
        </row>
        <row r="976">
          <cell r="BG976">
            <v>150000</v>
          </cell>
          <cell r="BH976">
            <v>2</v>
          </cell>
          <cell r="BI976">
            <v>3224</v>
          </cell>
          <cell r="BJ976">
            <v>3224</v>
          </cell>
          <cell r="BK976">
            <v>3224</v>
          </cell>
        </row>
        <row r="977">
          <cell r="BG977">
            <v>200000</v>
          </cell>
          <cell r="BH977">
            <v>2</v>
          </cell>
          <cell r="BI977">
            <v>3338</v>
          </cell>
          <cell r="BJ977">
            <v>3338</v>
          </cell>
          <cell r="BK977">
            <v>3338</v>
          </cell>
        </row>
        <row r="978">
          <cell r="BG978">
            <v>250000</v>
          </cell>
          <cell r="BH978">
            <v>2</v>
          </cell>
          <cell r="BI978">
            <v>3452</v>
          </cell>
          <cell r="BJ978">
            <v>3452</v>
          </cell>
          <cell r="BK978">
            <v>3452</v>
          </cell>
        </row>
        <row r="979">
          <cell r="BG979">
            <v>300000</v>
          </cell>
          <cell r="BH979">
            <v>2</v>
          </cell>
          <cell r="BI979">
            <v>3566</v>
          </cell>
          <cell r="BJ979">
            <v>3566</v>
          </cell>
          <cell r="BK979">
            <v>3566</v>
          </cell>
        </row>
        <row r="980">
          <cell r="BG980">
            <v>350000</v>
          </cell>
          <cell r="BH980">
            <v>4</v>
          </cell>
          <cell r="BI980">
            <v>3680</v>
          </cell>
          <cell r="BJ980">
            <v>3680</v>
          </cell>
          <cell r="BK980">
            <v>3680</v>
          </cell>
        </row>
        <row r="981">
          <cell r="BG981">
            <v>400000</v>
          </cell>
          <cell r="BH981">
            <v>4</v>
          </cell>
          <cell r="BI981">
            <v>3794</v>
          </cell>
          <cell r="BJ981">
            <v>3794</v>
          </cell>
          <cell r="BK981">
            <v>3794</v>
          </cell>
        </row>
        <row r="982">
          <cell r="BG982">
            <v>450000</v>
          </cell>
          <cell r="BH982">
            <v>4</v>
          </cell>
          <cell r="BI982">
            <v>3908</v>
          </cell>
          <cell r="BJ982">
            <v>3908</v>
          </cell>
          <cell r="BK982">
            <v>3908</v>
          </cell>
        </row>
        <row r="983">
          <cell r="BG983">
            <v>500000</v>
          </cell>
          <cell r="BH983">
            <v>4</v>
          </cell>
          <cell r="BI983">
            <v>4022</v>
          </cell>
          <cell r="BJ983">
            <v>4022</v>
          </cell>
          <cell r="BK983">
            <v>4022</v>
          </cell>
        </row>
        <row r="984">
          <cell r="BG984">
            <v>550000</v>
          </cell>
          <cell r="BH984">
            <v>4</v>
          </cell>
          <cell r="BI984">
            <v>4136</v>
          </cell>
          <cell r="BJ984">
            <v>4136</v>
          </cell>
          <cell r="BK984">
            <v>4136</v>
          </cell>
        </row>
        <row r="985">
          <cell r="BG985">
            <v>600000</v>
          </cell>
          <cell r="BH985">
            <v>4</v>
          </cell>
          <cell r="BI985">
            <v>4250</v>
          </cell>
          <cell r="BJ985">
            <v>4250</v>
          </cell>
          <cell r="BK985">
            <v>4250</v>
          </cell>
        </row>
        <row r="986">
          <cell r="BG986">
            <v>650000</v>
          </cell>
          <cell r="BH986">
            <v>4</v>
          </cell>
          <cell r="BI986">
            <v>4364</v>
          </cell>
          <cell r="BJ986">
            <v>4364</v>
          </cell>
          <cell r="BK986">
            <v>4364</v>
          </cell>
        </row>
        <row r="987">
          <cell r="BG987">
            <v>700000</v>
          </cell>
          <cell r="BH987">
            <v>4</v>
          </cell>
          <cell r="BI987">
            <v>4478</v>
          </cell>
          <cell r="BJ987">
            <v>4478</v>
          </cell>
          <cell r="BK987">
            <v>4478</v>
          </cell>
        </row>
        <row r="988">
          <cell r="BG988">
            <v>750000</v>
          </cell>
          <cell r="BH988">
            <v>2</v>
          </cell>
          <cell r="BI988">
            <v>4592</v>
          </cell>
          <cell r="BJ988">
            <v>4592</v>
          </cell>
          <cell r="BK988">
            <v>4592</v>
          </cell>
        </row>
        <row r="989">
          <cell r="BG989">
            <v>800000</v>
          </cell>
          <cell r="BH989">
            <v>2</v>
          </cell>
          <cell r="BI989">
            <v>4706</v>
          </cell>
          <cell r="BJ989">
            <v>4706</v>
          </cell>
          <cell r="BK989">
            <v>4706</v>
          </cell>
        </row>
        <row r="990">
          <cell r="BG990">
            <v>850000</v>
          </cell>
          <cell r="BH990">
            <v>2</v>
          </cell>
          <cell r="BI990">
            <v>4820</v>
          </cell>
          <cell r="BJ990">
            <v>4820</v>
          </cell>
          <cell r="BK990">
            <v>4820</v>
          </cell>
        </row>
        <row r="991">
          <cell r="BG991">
            <v>900000</v>
          </cell>
          <cell r="BH991">
            <v>2</v>
          </cell>
          <cell r="BI991">
            <v>4934</v>
          </cell>
          <cell r="BJ991">
            <v>4934</v>
          </cell>
          <cell r="BK991">
            <v>4934</v>
          </cell>
        </row>
        <row r="992">
          <cell r="BG992">
            <v>950000</v>
          </cell>
          <cell r="BH992">
            <v>4</v>
          </cell>
          <cell r="BI992">
            <v>5048</v>
          </cell>
          <cell r="BJ992">
            <v>5048</v>
          </cell>
          <cell r="BK992">
            <v>5048</v>
          </cell>
        </row>
        <row r="993">
          <cell r="BG993">
            <v>1000000</v>
          </cell>
          <cell r="BH993">
            <v>4</v>
          </cell>
          <cell r="BI993">
            <v>5162</v>
          </cell>
          <cell r="BJ993">
            <v>5162</v>
          </cell>
          <cell r="BK993">
            <v>5162</v>
          </cell>
        </row>
        <row r="994">
          <cell r="BG994">
            <v>1050000</v>
          </cell>
          <cell r="BH994">
            <v>4</v>
          </cell>
          <cell r="BI994">
            <v>5276</v>
          </cell>
          <cell r="BJ994">
            <v>5276</v>
          </cell>
          <cell r="BK994">
            <v>5276</v>
          </cell>
        </row>
        <row r="995">
          <cell r="BG995">
            <v>1100000</v>
          </cell>
          <cell r="BH995">
            <v>4</v>
          </cell>
          <cell r="BI995">
            <v>5390</v>
          </cell>
          <cell r="BJ995">
            <v>5390</v>
          </cell>
          <cell r="BK995">
            <v>5390</v>
          </cell>
        </row>
        <row r="996">
          <cell r="BG996">
            <v>1150000</v>
          </cell>
          <cell r="BH996">
            <v>8</v>
          </cell>
          <cell r="BI996">
            <v>5504</v>
          </cell>
          <cell r="BJ996">
            <v>5504</v>
          </cell>
          <cell r="BK996">
            <v>5504</v>
          </cell>
        </row>
        <row r="997">
          <cell r="BG997">
            <v>1200000</v>
          </cell>
          <cell r="BH997">
            <v>8</v>
          </cell>
          <cell r="BI997">
            <v>5618</v>
          </cell>
          <cell r="BJ997">
            <v>5618</v>
          </cell>
          <cell r="BK997">
            <v>5618</v>
          </cell>
        </row>
        <row r="998">
          <cell r="BG998">
            <v>1250000</v>
          </cell>
          <cell r="BH998">
            <v>8</v>
          </cell>
          <cell r="BI998">
            <v>5732</v>
          </cell>
          <cell r="BJ998">
            <v>5732</v>
          </cell>
          <cell r="BK998">
            <v>5732</v>
          </cell>
        </row>
        <row r="999">
          <cell r="BG999">
            <v>1300000</v>
          </cell>
          <cell r="BH999">
            <v>8</v>
          </cell>
          <cell r="BI999">
            <v>5846</v>
          </cell>
          <cell r="BJ999">
            <v>5846</v>
          </cell>
          <cell r="BK999">
            <v>5846</v>
          </cell>
        </row>
        <row r="1000">
          <cell r="BG1000">
            <v>1350000</v>
          </cell>
          <cell r="BH1000">
            <v>8</v>
          </cell>
          <cell r="BI1000">
            <v>5960</v>
          </cell>
          <cell r="BJ1000">
            <v>5960</v>
          </cell>
          <cell r="BK1000">
            <v>5960</v>
          </cell>
        </row>
        <row r="1001">
          <cell r="BG1001">
            <v>1400000</v>
          </cell>
          <cell r="BH1001">
            <v>8</v>
          </cell>
          <cell r="BI1001">
            <v>6074</v>
          </cell>
          <cell r="BJ1001">
            <v>6074</v>
          </cell>
          <cell r="BK1001">
            <v>6074</v>
          </cell>
        </row>
        <row r="1002">
          <cell r="BG1002">
            <v>1450000</v>
          </cell>
          <cell r="BH1002">
            <v>8</v>
          </cell>
          <cell r="BI1002">
            <v>6188</v>
          </cell>
          <cell r="BJ1002">
            <v>6188</v>
          </cell>
          <cell r="BK1002">
            <v>6188</v>
          </cell>
        </row>
        <row r="1003">
          <cell r="BG1003">
            <v>1500000</v>
          </cell>
          <cell r="BH1003">
            <v>8</v>
          </cell>
          <cell r="BI1003">
            <v>6302</v>
          </cell>
          <cell r="BJ1003">
            <v>6302</v>
          </cell>
          <cell r="BK1003">
            <v>6302</v>
          </cell>
        </row>
        <row r="1004">
          <cell r="BG1004">
            <v>1550000</v>
          </cell>
          <cell r="BH1004">
            <v>10</v>
          </cell>
          <cell r="BI1004">
            <v>6317</v>
          </cell>
          <cell r="BJ1004">
            <v>6317</v>
          </cell>
          <cell r="BK1004">
            <v>6317</v>
          </cell>
        </row>
        <row r="1005">
          <cell r="BG1005">
            <v>1600000</v>
          </cell>
          <cell r="BH1005">
            <v>10</v>
          </cell>
          <cell r="BI1005">
            <v>6332</v>
          </cell>
          <cell r="BJ1005">
            <v>6332</v>
          </cell>
          <cell r="BK1005">
            <v>6332</v>
          </cell>
        </row>
        <row r="1006">
          <cell r="BG1006">
            <v>1650000</v>
          </cell>
          <cell r="BH1006">
            <v>10</v>
          </cell>
          <cell r="BI1006">
            <v>6347</v>
          </cell>
          <cell r="BJ1006">
            <v>6347</v>
          </cell>
          <cell r="BK1006">
            <v>6347</v>
          </cell>
        </row>
        <row r="1007">
          <cell r="BG1007">
            <v>1700000</v>
          </cell>
          <cell r="BH1007">
            <v>10</v>
          </cell>
          <cell r="BI1007">
            <v>6362</v>
          </cell>
          <cell r="BJ1007">
            <v>6362</v>
          </cell>
          <cell r="BK1007">
            <v>6362</v>
          </cell>
        </row>
        <row r="1008">
          <cell r="BG1008">
            <v>1750000</v>
          </cell>
          <cell r="BH1008">
            <v>10</v>
          </cell>
          <cell r="BI1008">
            <v>6377</v>
          </cell>
          <cell r="BJ1008">
            <v>6377</v>
          </cell>
          <cell r="BK1008">
            <v>6377</v>
          </cell>
        </row>
        <row r="1009">
          <cell r="BG1009">
            <v>1800000</v>
          </cell>
          <cell r="BH1009">
            <v>10</v>
          </cell>
          <cell r="BI1009">
            <v>6392</v>
          </cell>
          <cell r="BJ1009">
            <v>6392</v>
          </cell>
          <cell r="BK1009">
            <v>6392</v>
          </cell>
        </row>
        <row r="1010">
          <cell r="BG1010">
            <v>1850000</v>
          </cell>
          <cell r="BH1010">
            <v>10</v>
          </cell>
          <cell r="BI1010">
            <v>6407</v>
          </cell>
          <cell r="BJ1010">
            <v>6407</v>
          </cell>
          <cell r="BK1010">
            <v>6407</v>
          </cell>
        </row>
        <row r="1011">
          <cell r="BG1011">
            <v>1900000</v>
          </cell>
          <cell r="BH1011">
            <v>10</v>
          </cell>
          <cell r="BI1011">
            <v>6422</v>
          </cell>
          <cell r="BJ1011">
            <v>6422</v>
          </cell>
          <cell r="BK1011">
            <v>6422</v>
          </cell>
        </row>
        <row r="1012">
          <cell r="BG1012">
            <v>1950000</v>
          </cell>
          <cell r="BH1012">
            <v>10</v>
          </cell>
          <cell r="BI1012">
            <v>6437</v>
          </cell>
          <cell r="BJ1012">
            <v>6437</v>
          </cell>
          <cell r="BK1012">
            <v>6437</v>
          </cell>
        </row>
        <row r="1013">
          <cell r="BG1013">
            <v>2000000</v>
          </cell>
          <cell r="BH1013">
            <v>10</v>
          </cell>
          <cell r="BI1013">
            <v>6452</v>
          </cell>
          <cell r="BJ1013">
            <v>6452</v>
          </cell>
          <cell r="BK1013">
            <v>6452</v>
          </cell>
        </row>
        <row r="1014">
          <cell r="BG1014">
            <v>2050000</v>
          </cell>
          <cell r="BH1014">
            <v>10</v>
          </cell>
          <cell r="BI1014">
            <v>6467</v>
          </cell>
          <cell r="BJ1014">
            <v>6467</v>
          </cell>
          <cell r="BK1014">
            <v>6467</v>
          </cell>
        </row>
        <row r="1015">
          <cell r="BG1015">
            <v>2100000</v>
          </cell>
          <cell r="BH1015">
            <v>10</v>
          </cell>
          <cell r="BI1015">
            <v>6482</v>
          </cell>
          <cell r="BJ1015">
            <v>6482</v>
          </cell>
          <cell r="BK1015">
            <v>6482</v>
          </cell>
        </row>
        <row r="1016">
          <cell r="BG1016">
            <v>2150000</v>
          </cell>
          <cell r="BH1016">
            <v>10</v>
          </cell>
          <cell r="BI1016">
            <v>6497</v>
          </cell>
          <cell r="BJ1016">
            <v>6497</v>
          </cell>
          <cell r="BK1016">
            <v>6497</v>
          </cell>
        </row>
        <row r="1017">
          <cell r="BG1017">
            <v>2200000</v>
          </cell>
          <cell r="BH1017">
            <v>10</v>
          </cell>
          <cell r="BI1017">
            <v>6512</v>
          </cell>
          <cell r="BJ1017">
            <v>6512</v>
          </cell>
          <cell r="BK1017">
            <v>6512</v>
          </cell>
        </row>
        <row r="1018">
          <cell r="BG1018">
            <v>2250000</v>
          </cell>
          <cell r="BH1018">
            <v>10</v>
          </cell>
          <cell r="BI1018">
            <v>6527</v>
          </cell>
          <cell r="BJ1018">
            <v>6527</v>
          </cell>
          <cell r="BK1018">
            <v>6527</v>
          </cell>
        </row>
        <row r="1019">
          <cell r="BG1019">
            <v>2300000</v>
          </cell>
          <cell r="BH1019">
            <v>10</v>
          </cell>
          <cell r="BI1019">
            <v>6542</v>
          </cell>
          <cell r="BJ1019">
            <v>6542</v>
          </cell>
          <cell r="BK1019">
            <v>6542</v>
          </cell>
        </row>
        <row r="1020">
          <cell r="BG1020">
            <v>2350000</v>
          </cell>
          <cell r="BH1020">
            <v>10</v>
          </cell>
          <cell r="BI1020">
            <v>6557</v>
          </cell>
          <cell r="BJ1020">
            <v>6557</v>
          </cell>
          <cell r="BK1020">
            <v>6557</v>
          </cell>
        </row>
        <row r="1021">
          <cell r="BG1021">
            <v>2400000</v>
          </cell>
          <cell r="BH1021">
            <v>10</v>
          </cell>
          <cell r="BI1021">
            <v>6572</v>
          </cell>
          <cell r="BJ1021">
            <v>6572</v>
          </cell>
          <cell r="BK1021">
            <v>6572</v>
          </cell>
        </row>
        <row r="1022">
          <cell r="BG1022">
            <v>2450000</v>
          </cell>
          <cell r="BH1022">
            <v>10</v>
          </cell>
          <cell r="BI1022">
            <v>6587</v>
          </cell>
          <cell r="BJ1022">
            <v>6587</v>
          </cell>
          <cell r="BK1022">
            <v>6587</v>
          </cell>
        </row>
        <row r="1023">
          <cell r="BG1023">
            <v>2500000</v>
          </cell>
          <cell r="BH1023">
            <v>10</v>
          </cell>
          <cell r="BI1023">
            <v>6602</v>
          </cell>
          <cell r="BJ1023">
            <v>6602</v>
          </cell>
          <cell r="BK1023">
            <v>6602</v>
          </cell>
        </row>
        <row r="1024">
          <cell r="BG1024">
            <v>2550000</v>
          </cell>
          <cell r="BH1024">
            <v>10</v>
          </cell>
          <cell r="BI1024">
            <v>6617</v>
          </cell>
          <cell r="BJ1024">
            <v>6617</v>
          </cell>
          <cell r="BK1024">
            <v>6617</v>
          </cell>
        </row>
        <row r="1025">
          <cell r="BG1025">
            <v>2600000</v>
          </cell>
          <cell r="BH1025">
            <v>10</v>
          </cell>
          <cell r="BI1025">
            <v>6632</v>
          </cell>
          <cell r="BJ1025">
            <v>6632</v>
          </cell>
          <cell r="BK1025">
            <v>6632</v>
          </cell>
        </row>
        <row r="1026">
          <cell r="BG1026">
            <v>2650000</v>
          </cell>
          <cell r="BH1026">
            <v>10</v>
          </cell>
          <cell r="BI1026">
            <v>6647</v>
          </cell>
          <cell r="BJ1026">
            <v>6647</v>
          </cell>
          <cell r="BK1026">
            <v>6647</v>
          </cell>
        </row>
        <row r="1027">
          <cell r="BG1027">
            <v>2700000</v>
          </cell>
          <cell r="BH1027">
            <v>10</v>
          </cell>
          <cell r="BI1027">
            <v>6662</v>
          </cell>
          <cell r="BJ1027">
            <v>6662</v>
          </cell>
          <cell r="BK1027">
            <v>6662</v>
          </cell>
        </row>
        <row r="1028">
          <cell r="BG1028">
            <v>2750000</v>
          </cell>
          <cell r="BH1028">
            <v>10</v>
          </cell>
          <cell r="BI1028">
            <v>6677</v>
          </cell>
          <cell r="BJ1028">
            <v>6677</v>
          </cell>
          <cell r="BK1028">
            <v>6677</v>
          </cell>
        </row>
        <row r="1029">
          <cell r="BG1029">
            <v>2800000</v>
          </cell>
          <cell r="BH1029">
            <v>10</v>
          </cell>
          <cell r="BI1029">
            <v>6692</v>
          </cell>
          <cell r="BJ1029">
            <v>6692</v>
          </cell>
          <cell r="BK1029">
            <v>6692</v>
          </cell>
        </row>
        <row r="1030">
          <cell r="BG1030">
            <v>2850000</v>
          </cell>
          <cell r="BH1030">
            <v>10</v>
          </cell>
          <cell r="BI1030">
            <v>6707</v>
          </cell>
          <cell r="BJ1030">
            <v>6707</v>
          </cell>
          <cell r="BK1030">
            <v>6707</v>
          </cell>
        </row>
        <row r="1031">
          <cell r="BG1031">
            <v>2900000</v>
          </cell>
          <cell r="BH1031">
            <v>10</v>
          </cell>
          <cell r="BI1031">
            <v>6722</v>
          </cell>
          <cell r="BJ1031">
            <v>6722</v>
          </cell>
          <cell r="BK1031">
            <v>6722</v>
          </cell>
        </row>
        <row r="1032">
          <cell r="BG1032">
            <v>2950000</v>
          </cell>
          <cell r="BH1032">
            <v>10</v>
          </cell>
          <cell r="BI1032">
            <v>6737</v>
          </cell>
          <cell r="BJ1032">
            <v>6737</v>
          </cell>
          <cell r="BK1032">
            <v>6737</v>
          </cell>
        </row>
        <row r="1033">
          <cell r="BG1033">
            <v>3000000</v>
          </cell>
          <cell r="BH1033">
            <v>10</v>
          </cell>
          <cell r="BI1033">
            <v>6752</v>
          </cell>
          <cell r="BJ1033">
            <v>6752</v>
          </cell>
          <cell r="BK1033">
            <v>6752</v>
          </cell>
        </row>
        <row r="1034">
          <cell r="BG1034">
            <v>3050000</v>
          </cell>
          <cell r="BH1034">
            <v>10</v>
          </cell>
          <cell r="BI1034">
            <v>6767</v>
          </cell>
          <cell r="BJ1034">
            <v>6767</v>
          </cell>
          <cell r="BK1034">
            <v>6767</v>
          </cell>
        </row>
        <row r="1035">
          <cell r="BG1035">
            <v>3100000</v>
          </cell>
          <cell r="BH1035">
            <v>10</v>
          </cell>
          <cell r="BI1035">
            <v>6782</v>
          </cell>
          <cell r="BJ1035">
            <v>6782</v>
          </cell>
          <cell r="BK1035">
            <v>6782</v>
          </cell>
        </row>
        <row r="1036">
          <cell r="BG1036">
            <v>3150000</v>
          </cell>
          <cell r="BH1036">
            <v>10</v>
          </cell>
          <cell r="BI1036">
            <v>6797</v>
          </cell>
          <cell r="BJ1036">
            <v>6797</v>
          </cell>
          <cell r="BK1036">
            <v>6797</v>
          </cell>
        </row>
        <row r="1037">
          <cell r="BG1037">
            <v>3200000</v>
          </cell>
          <cell r="BH1037">
            <v>10</v>
          </cell>
          <cell r="BI1037">
            <v>6812</v>
          </cell>
          <cell r="BJ1037">
            <v>6812</v>
          </cell>
          <cell r="BK1037">
            <v>6812</v>
          </cell>
        </row>
        <row r="1038">
          <cell r="BG1038">
            <v>3250000</v>
          </cell>
          <cell r="BH1038">
            <v>10</v>
          </cell>
          <cell r="BI1038">
            <v>6827</v>
          </cell>
          <cell r="BJ1038">
            <v>6827</v>
          </cell>
          <cell r="BK1038">
            <v>6827</v>
          </cell>
        </row>
        <row r="1039">
          <cell r="BG1039">
            <v>3300000</v>
          </cell>
          <cell r="BH1039">
            <v>10</v>
          </cell>
          <cell r="BI1039">
            <v>6842</v>
          </cell>
          <cell r="BJ1039">
            <v>6842</v>
          </cell>
          <cell r="BK1039">
            <v>6842</v>
          </cell>
        </row>
        <row r="1040">
          <cell r="BG1040">
            <v>3350000</v>
          </cell>
          <cell r="BH1040">
            <v>10</v>
          </cell>
          <cell r="BI1040">
            <v>6857</v>
          </cell>
          <cell r="BJ1040">
            <v>6857</v>
          </cell>
          <cell r="BK1040">
            <v>6857</v>
          </cell>
        </row>
        <row r="1041">
          <cell r="BG1041">
            <v>3400000</v>
          </cell>
          <cell r="BH1041">
            <v>10</v>
          </cell>
          <cell r="BI1041">
            <v>6872</v>
          </cell>
          <cell r="BJ1041">
            <v>6872</v>
          </cell>
          <cell r="BK1041">
            <v>6872</v>
          </cell>
        </row>
        <row r="1042">
          <cell r="BG1042">
            <v>3450000</v>
          </cell>
          <cell r="BH1042">
            <v>10</v>
          </cell>
          <cell r="BI1042">
            <v>6887</v>
          </cell>
          <cell r="BJ1042">
            <v>6887</v>
          </cell>
          <cell r="BK1042">
            <v>6887</v>
          </cell>
        </row>
        <row r="1043">
          <cell r="BG1043">
            <v>3500000</v>
          </cell>
          <cell r="BH1043">
            <v>10</v>
          </cell>
          <cell r="BI1043">
            <v>6902</v>
          </cell>
          <cell r="BJ1043">
            <v>6902</v>
          </cell>
          <cell r="BK1043">
            <v>6902</v>
          </cell>
        </row>
        <row r="1044">
          <cell r="BG1044">
            <v>3550000</v>
          </cell>
          <cell r="BH1044">
            <v>10</v>
          </cell>
          <cell r="BI1044">
            <v>6909.5</v>
          </cell>
          <cell r="BJ1044">
            <v>6909.5</v>
          </cell>
          <cell r="BK1044">
            <v>6909.5</v>
          </cell>
        </row>
        <row r="1045">
          <cell r="BG1045">
            <v>3600000</v>
          </cell>
          <cell r="BH1045">
            <v>10</v>
          </cell>
          <cell r="BI1045">
            <v>6917</v>
          </cell>
          <cell r="BJ1045">
            <v>6917</v>
          </cell>
          <cell r="BK1045">
            <v>6917</v>
          </cell>
        </row>
        <row r="1046">
          <cell r="BG1046">
            <v>3650000</v>
          </cell>
          <cell r="BH1046">
            <v>10</v>
          </cell>
          <cell r="BI1046">
            <v>6924.5</v>
          </cell>
          <cell r="BJ1046">
            <v>6924.5</v>
          </cell>
          <cell r="BK1046">
            <v>6924.5</v>
          </cell>
        </row>
        <row r="1047">
          <cell r="BG1047">
            <v>3700000</v>
          </cell>
          <cell r="BH1047">
            <v>10</v>
          </cell>
          <cell r="BI1047">
            <v>6932</v>
          </cell>
          <cell r="BJ1047">
            <v>6932</v>
          </cell>
          <cell r="BK1047">
            <v>6932</v>
          </cell>
        </row>
        <row r="1048">
          <cell r="BG1048">
            <v>3750000</v>
          </cell>
          <cell r="BH1048">
            <v>10</v>
          </cell>
          <cell r="BI1048">
            <v>6939.5</v>
          </cell>
          <cell r="BJ1048">
            <v>6939.5</v>
          </cell>
          <cell r="BK1048">
            <v>6939.5</v>
          </cell>
        </row>
        <row r="1049">
          <cell r="BG1049">
            <v>3800000</v>
          </cell>
          <cell r="BH1049">
            <v>10</v>
          </cell>
          <cell r="BI1049">
            <v>6947</v>
          </cell>
          <cell r="BJ1049">
            <v>6947</v>
          </cell>
          <cell r="BK1049">
            <v>6947</v>
          </cell>
        </row>
        <row r="1050">
          <cell r="BG1050">
            <v>3850000</v>
          </cell>
          <cell r="BH1050">
            <v>10</v>
          </cell>
          <cell r="BI1050">
            <v>6954.5</v>
          </cell>
          <cell r="BJ1050">
            <v>6954.5</v>
          </cell>
          <cell r="BK1050">
            <v>6954.5</v>
          </cell>
        </row>
        <row r="1051">
          <cell r="BG1051">
            <v>3900000</v>
          </cell>
          <cell r="BH1051">
            <v>10</v>
          </cell>
          <cell r="BI1051">
            <v>6962</v>
          </cell>
          <cell r="BJ1051">
            <v>6962</v>
          </cell>
          <cell r="BK1051">
            <v>6962</v>
          </cell>
        </row>
        <row r="1052">
          <cell r="BG1052">
            <v>3950000</v>
          </cell>
          <cell r="BH1052">
            <v>10</v>
          </cell>
          <cell r="BI1052">
            <v>6969.5</v>
          </cell>
          <cell r="BJ1052">
            <v>6969.5</v>
          </cell>
          <cell r="BK1052">
            <v>6969.5</v>
          </cell>
        </row>
        <row r="1053">
          <cell r="BG1053">
            <v>4000000</v>
          </cell>
          <cell r="BH1053">
            <v>10</v>
          </cell>
          <cell r="BI1053">
            <v>6977</v>
          </cell>
          <cell r="BJ1053">
            <v>6977</v>
          </cell>
          <cell r="BK1053">
            <v>6977</v>
          </cell>
        </row>
        <row r="1054">
          <cell r="BG1054">
            <v>4050000</v>
          </cell>
          <cell r="BH1054">
            <v>10</v>
          </cell>
          <cell r="BI1054">
            <v>6984.5</v>
          </cell>
          <cell r="BJ1054">
            <v>6984.5</v>
          </cell>
          <cell r="BK1054">
            <v>6984.5</v>
          </cell>
        </row>
        <row r="1055">
          <cell r="BG1055">
            <v>4100000</v>
          </cell>
          <cell r="BH1055">
            <v>10</v>
          </cell>
          <cell r="BI1055">
            <v>6992</v>
          </cell>
          <cell r="BJ1055">
            <v>6992</v>
          </cell>
          <cell r="BK1055">
            <v>6992</v>
          </cell>
        </row>
        <row r="1056">
          <cell r="BG1056">
            <v>4150000</v>
          </cell>
          <cell r="BH1056">
            <v>10</v>
          </cell>
          <cell r="BI1056">
            <v>6999.5</v>
          </cell>
          <cell r="BJ1056">
            <v>6999.5</v>
          </cell>
          <cell r="BK1056">
            <v>6999.5</v>
          </cell>
        </row>
        <row r="1057">
          <cell r="BG1057">
            <v>4200000</v>
          </cell>
          <cell r="BH1057">
            <v>10</v>
          </cell>
          <cell r="BI1057">
            <v>7007</v>
          </cell>
          <cell r="BJ1057">
            <v>7007</v>
          </cell>
          <cell r="BK1057">
            <v>7007</v>
          </cell>
        </row>
        <row r="1058">
          <cell r="BG1058">
            <v>4250000</v>
          </cell>
          <cell r="BH1058">
            <v>10</v>
          </cell>
          <cell r="BI1058">
            <v>7014.5</v>
          </cell>
          <cell r="BJ1058">
            <v>7014.5</v>
          </cell>
          <cell r="BK1058">
            <v>7014.5</v>
          </cell>
        </row>
        <row r="1059">
          <cell r="BG1059">
            <v>4300000</v>
          </cell>
          <cell r="BH1059">
            <v>10</v>
          </cell>
          <cell r="BI1059">
            <v>7022</v>
          </cell>
          <cell r="BJ1059">
            <v>7022</v>
          </cell>
          <cell r="BK1059">
            <v>7022</v>
          </cell>
        </row>
        <row r="1060">
          <cell r="BG1060">
            <v>4350000</v>
          </cell>
          <cell r="BH1060">
            <v>10</v>
          </cell>
          <cell r="BI1060">
            <v>7029.5</v>
          </cell>
          <cell r="BJ1060">
            <v>7029.5</v>
          </cell>
          <cell r="BK1060">
            <v>7029.5</v>
          </cell>
        </row>
        <row r="1061">
          <cell r="BG1061">
            <v>4400000</v>
          </cell>
          <cell r="BH1061">
            <v>10</v>
          </cell>
          <cell r="BI1061">
            <v>7037</v>
          </cell>
          <cell r="BJ1061">
            <v>7037</v>
          </cell>
          <cell r="BK1061">
            <v>7037</v>
          </cell>
        </row>
        <row r="1062">
          <cell r="BG1062">
            <v>4450000</v>
          </cell>
          <cell r="BH1062">
            <v>10</v>
          </cell>
          <cell r="BI1062">
            <v>7044.5</v>
          </cell>
          <cell r="BJ1062">
            <v>7044.5</v>
          </cell>
          <cell r="BK1062">
            <v>7044.5</v>
          </cell>
        </row>
        <row r="1063">
          <cell r="BG1063">
            <v>4500000</v>
          </cell>
          <cell r="BH1063">
            <v>10</v>
          </cell>
          <cell r="BI1063">
            <v>7052</v>
          </cell>
          <cell r="BJ1063">
            <v>7052</v>
          </cell>
          <cell r="BK1063">
            <v>7052</v>
          </cell>
        </row>
        <row r="1064">
          <cell r="BG1064">
            <v>4550000</v>
          </cell>
          <cell r="BH1064">
            <v>10</v>
          </cell>
          <cell r="BI1064">
            <v>7059.5</v>
          </cell>
          <cell r="BJ1064">
            <v>7059.5</v>
          </cell>
          <cell r="BK1064">
            <v>7059.5</v>
          </cell>
        </row>
        <row r="1065">
          <cell r="BG1065">
            <v>4600000</v>
          </cell>
          <cell r="BH1065">
            <v>10</v>
          </cell>
          <cell r="BI1065">
            <v>7067</v>
          </cell>
          <cell r="BJ1065">
            <v>7067</v>
          </cell>
          <cell r="BK1065">
            <v>7067</v>
          </cell>
        </row>
        <row r="1066">
          <cell r="BG1066">
            <v>4650000</v>
          </cell>
          <cell r="BH1066">
            <v>10</v>
          </cell>
          <cell r="BI1066">
            <v>7074.5</v>
          </cell>
          <cell r="BJ1066">
            <v>7074.5</v>
          </cell>
          <cell r="BK1066">
            <v>7074.5</v>
          </cell>
        </row>
        <row r="1067">
          <cell r="BG1067">
            <v>4700000</v>
          </cell>
          <cell r="BH1067">
            <v>10</v>
          </cell>
          <cell r="BI1067">
            <v>7082</v>
          </cell>
          <cell r="BJ1067">
            <v>7082</v>
          </cell>
          <cell r="BK1067">
            <v>7082</v>
          </cell>
        </row>
        <row r="1068">
          <cell r="BG1068">
            <v>4750000</v>
          </cell>
          <cell r="BH1068">
            <v>10</v>
          </cell>
          <cell r="BI1068">
            <v>7089.5</v>
          </cell>
          <cell r="BJ1068">
            <v>7089.5</v>
          </cell>
          <cell r="BK1068">
            <v>7089.5</v>
          </cell>
        </row>
        <row r="1069">
          <cell r="BG1069">
            <v>4800000</v>
          </cell>
          <cell r="BH1069">
            <v>10</v>
          </cell>
          <cell r="BI1069">
            <v>7097</v>
          </cell>
          <cell r="BJ1069">
            <v>7097</v>
          </cell>
          <cell r="BK1069">
            <v>7097</v>
          </cell>
        </row>
        <row r="1070">
          <cell r="BG1070">
            <v>4850000</v>
          </cell>
          <cell r="BH1070">
            <v>10</v>
          </cell>
          <cell r="BI1070">
            <v>7104.5</v>
          </cell>
          <cell r="BJ1070">
            <v>7104.5</v>
          </cell>
          <cell r="BK1070">
            <v>7104.5</v>
          </cell>
        </row>
        <row r="1071">
          <cell r="BG1071">
            <v>4900000</v>
          </cell>
          <cell r="BH1071">
            <v>10</v>
          </cell>
          <cell r="BI1071">
            <v>7112</v>
          </cell>
          <cell r="BJ1071">
            <v>7112</v>
          </cell>
          <cell r="BK1071">
            <v>7112</v>
          </cell>
        </row>
        <row r="1072">
          <cell r="BG1072">
            <v>4950000</v>
          </cell>
          <cell r="BH1072">
            <v>10</v>
          </cell>
          <cell r="BI1072">
            <v>7119.5</v>
          </cell>
          <cell r="BJ1072">
            <v>7119.5</v>
          </cell>
          <cell r="BK1072">
            <v>7119.5</v>
          </cell>
        </row>
        <row r="1073">
          <cell r="BG1073">
            <v>5000000</v>
          </cell>
          <cell r="BH1073">
            <v>10</v>
          </cell>
          <cell r="BI1073">
            <v>7127</v>
          </cell>
          <cell r="BJ1073">
            <v>7127</v>
          </cell>
          <cell r="BK1073">
            <v>7127</v>
          </cell>
        </row>
        <row r="1074">
          <cell r="BG1074">
            <v>5050000</v>
          </cell>
          <cell r="BH1074">
            <v>10</v>
          </cell>
          <cell r="BI1074">
            <v>7130.75</v>
          </cell>
          <cell r="BJ1074">
            <v>7130.75</v>
          </cell>
          <cell r="BK1074">
            <v>7130.75</v>
          </cell>
        </row>
        <row r="1075">
          <cell r="BG1075">
            <v>5100000</v>
          </cell>
          <cell r="BH1075">
            <v>10</v>
          </cell>
          <cell r="BI1075">
            <v>7134.5</v>
          </cell>
          <cell r="BJ1075">
            <v>7134.5</v>
          </cell>
          <cell r="BK1075">
            <v>7134.5</v>
          </cell>
        </row>
        <row r="1076">
          <cell r="BG1076">
            <v>5150000</v>
          </cell>
          <cell r="BH1076">
            <v>10</v>
          </cell>
          <cell r="BI1076">
            <v>7138.25</v>
          </cell>
          <cell r="BJ1076">
            <v>7138.25</v>
          </cell>
          <cell r="BK1076">
            <v>7138.25</v>
          </cell>
        </row>
        <row r="1077">
          <cell r="BG1077">
            <v>5200000</v>
          </cell>
          <cell r="BH1077">
            <v>10</v>
          </cell>
          <cell r="BI1077">
            <v>7142</v>
          </cell>
          <cell r="BJ1077">
            <v>7142</v>
          </cell>
          <cell r="BK1077">
            <v>7142</v>
          </cell>
        </row>
        <row r="1078">
          <cell r="BG1078">
            <v>5250000</v>
          </cell>
          <cell r="BH1078">
            <v>10</v>
          </cell>
          <cell r="BI1078">
            <v>7145.75</v>
          </cell>
          <cell r="BJ1078">
            <v>7145.75</v>
          </cell>
          <cell r="BK1078">
            <v>7145.75</v>
          </cell>
        </row>
        <row r="1079">
          <cell r="BG1079">
            <v>5300000</v>
          </cell>
          <cell r="BH1079">
            <v>10</v>
          </cell>
          <cell r="BI1079">
            <v>7149.5</v>
          </cell>
          <cell r="BJ1079">
            <v>7149.5</v>
          </cell>
          <cell r="BK1079">
            <v>7149.5</v>
          </cell>
        </row>
        <row r="1080">
          <cell r="BG1080">
            <v>5350000</v>
          </cell>
          <cell r="BH1080">
            <v>10</v>
          </cell>
          <cell r="BI1080">
            <v>7153.25</v>
          </cell>
          <cell r="BJ1080">
            <v>7153.25</v>
          </cell>
          <cell r="BK1080">
            <v>7153.25</v>
          </cell>
        </row>
        <row r="1081">
          <cell r="BG1081">
            <v>5400000</v>
          </cell>
          <cell r="BH1081">
            <v>10</v>
          </cell>
          <cell r="BI1081">
            <v>7157</v>
          </cell>
          <cell r="BJ1081">
            <v>7157</v>
          </cell>
          <cell r="BK1081">
            <v>7157</v>
          </cell>
        </row>
        <row r="1082">
          <cell r="BG1082">
            <v>5450000</v>
          </cell>
          <cell r="BH1082">
            <v>10</v>
          </cell>
          <cell r="BI1082">
            <v>7160.75</v>
          </cell>
          <cell r="BJ1082">
            <v>7160.75</v>
          </cell>
          <cell r="BK1082">
            <v>7160.75</v>
          </cell>
        </row>
        <row r="1083">
          <cell r="BG1083">
            <v>5500000</v>
          </cell>
          <cell r="BH1083">
            <v>10</v>
          </cell>
          <cell r="BI1083">
            <v>7164.5</v>
          </cell>
          <cell r="BJ1083">
            <v>7164.5</v>
          </cell>
          <cell r="BK1083">
            <v>7164.5</v>
          </cell>
        </row>
        <row r="1084">
          <cell r="BG1084">
            <v>5550000</v>
          </cell>
          <cell r="BH1084">
            <v>10</v>
          </cell>
          <cell r="BI1084">
            <v>7168.25</v>
          </cell>
          <cell r="BJ1084">
            <v>7168.25</v>
          </cell>
          <cell r="BK1084">
            <v>7168.25</v>
          </cell>
        </row>
        <row r="1085">
          <cell r="BG1085">
            <v>5600000</v>
          </cell>
          <cell r="BH1085">
            <v>10</v>
          </cell>
          <cell r="BI1085">
            <v>7172</v>
          </cell>
          <cell r="BJ1085">
            <v>7172</v>
          </cell>
          <cell r="BK1085">
            <v>7172</v>
          </cell>
        </row>
        <row r="1086">
          <cell r="BG1086">
            <v>5650000</v>
          </cell>
          <cell r="BH1086">
            <v>10</v>
          </cell>
          <cell r="BI1086">
            <v>7175.75</v>
          </cell>
          <cell r="BJ1086">
            <v>7175.75</v>
          </cell>
          <cell r="BK1086">
            <v>7175.75</v>
          </cell>
        </row>
        <row r="1087">
          <cell r="BG1087">
            <v>5700000</v>
          </cell>
          <cell r="BH1087">
            <v>10</v>
          </cell>
          <cell r="BI1087">
            <v>7179.5</v>
          </cell>
          <cell r="BJ1087">
            <v>7179.5</v>
          </cell>
          <cell r="BK1087">
            <v>7179.5</v>
          </cell>
        </row>
        <row r="1088">
          <cell r="BG1088">
            <v>5750000</v>
          </cell>
          <cell r="BH1088">
            <v>10</v>
          </cell>
          <cell r="BI1088">
            <v>7183.25</v>
          </cell>
          <cell r="BJ1088">
            <v>7183.25</v>
          </cell>
          <cell r="BK1088">
            <v>7183.25</v>
          </cell>
        </row>
        <row r="1089">
          <cell r="BG1089">
            <v>5800000</v>
          </cell>
          <cell r="BH1089">
            <v>10</v>
          </cell>
          <cell r="BI1089">
            <v>7187</v>
          </cell>
          <cell r="BJ1089">
            <v>7187</v>
          </cell>
          <cell r="BK1089">
            <v>7187</v>
          </cell>
        </row>
        <row r="1090">
          <cell r="BG1090">
            <v>5850000</v>
          </cell>
          <cell r="BH1090">
            <v>10</v>
          </cell>
          <cell r="BI1090">
            <v>7190.75</v>
          </cell>
          <cell r="BJ1090">
            <v>7190.75</v>
          </cell>
          <cell r="BK1090">
            <v>7190.75</v>
          </cell>
        </row>
        <row r="1091">
          <cell r="BG1091">
            <v>5900000</v>
          </cell>
          <cell r="BH1091">
            <v>10</v>
          </cell>
          <cell r="BI1091">
            <v>7194.5</v>
          </cell>
          <cell r="BJ1091">
            <v>7194.5</v>
          </cell>
          <cell r="BK1091">
            <v>7194.5</v>
          </cell>
        </row>
        <row r="1092">
          <cell r="BG1092">
            <v>5950000</v>
          </cell>
          <cell r="BH1092">
            <v>10</v>
          </cell>
          <cell r="BI1092">
            <v>7198.25</v>
          </cell>
          <cell r="BJ1092">
            <v>7198.25</v>
          </cell>
          <cell r="BK1092">
            <v>7198.25</v>
          </cell>
        </row>
        <row r="1093">
          <cell r="BG1093">
            <v>6000000</v>
          </cell>
          <cell r="BH1093">
            <v>10</v>
          </cell>
          <cell r="BI1093">
            <v>7202</v>
          </cell>
          <cell r="BJ1093">
            <v>7202</v>
          </cell>
          <cell r="BK1093">
            <v>7202</v>
          </cell>
        </row>
        <row r="1094">
          <cell r="BG1094">
            <v>6050000</v>
          </cell>
          <cell r="BH1094">
            <v>10</v>
          </cell>
          <cell r="BI1094">
            <v>7205.75</v>
          </cell>
          <cell r="BJ1094">
            <v>7205.75</v>
          </cell>
          <cell r="BK1094">
            <v>7205.75</v>
          </cell>
        </row>
        <row r="1095">
          <cell r="BG1095">
            <v>6100000</v>
          </cell>
          <cell r="BH1095">
            <v>10</v>
          </cell>
          <cell r="BI1095">
            <v>7209.5</v>
          </cell>
          <cell r="BJ1095">
            <v>7209.5</v>
          </cell>
          <cell r="BK1095">
            <v>7209.5</v>
          </cell>
        </row>
        <row r="1096">
          <cell r="BG1096">
            <v>6150000</v>
          </cell>
          <cell r="BH1096">
            <v>10</v>
          </cell>
          <cell r="BI1096">
            <v>7213.25</v>
          </cell>
          <cell r="BJ1096">
            <v>7213.25</v>
          </cell>
          <cell r="BK1096">
            <v>7213.25</v>
          </cell>
        </row>
        <row r="1097">
          <cell r="BG1097">
            <v>6200000</v>
          </cell>
          <cell r="BH1097">
            <v>10</v>
          </cell>
          <cell r="BI1097">
            <v>7217</v>
          </cell>
          <cell r="BJ1097">
            <v>7217</v>
          </cell>
          <cell r="BK1097">
            <v>7217</v>
          </cell>
        </row>
        <row r="1098">
          <cell r="BG1098">
            <v>6250000</v>
          </cell>
          <cell r="BH1098">
            <v>10</v>
          </cell>
          <cell r="BI1098">
            <v>7220.75</v>
          </cell>
          <cell r="BJ1098">
            <v>7220.75</v>
          </cell>
          <cell r="BK1098">
            <v>7220.75</v>
          </cell>
        </row>
        <row r="1099">
          <cell r="BG1099">
            <v>6300000</v>
          </cell>
          <cell r="BH1099">
            <v>10</v>
          </cell>
          <cell r="BI1099">
            <v>7224.5</v>
          </cell>
          <cell r="BJ1099">
            <v>7224.5</v>
          </cell>
          <cell r="BK1099">
            <v>7224.5</v>
          </cell>
        </row>
        <row r="1100">
          <cell r="BG1100">
            <v>6350000</v>
          </cell>
          <cell r="BH1100">
            <v>10</v>
          </cell>
          <cell r="BI1100">
            <v>7228.25</v>
          </cell>
          <cell r="BJ1100">
            <v>7228.25</v>
          </cell>
          <cell r="BK1100">
            <v>7228.25</v>
          </cell>
        </row>
        <row r="1101">
          <cell r="BG1101">
            <v>6400000</v>
          </cell>
          <cell r="BH1101">
            <v>10</v>
          </cell>
          <cell r="BI1101">
            <v>7232</v>
          </cell>
          <cell r="BJ1101">
            <v>7232</v>
          </cell>
          <cell r="BK1101">
            <v>7232</v>
          </cell>
        </row>
        <row r="1102">
          <cell r="BG1102">
            <v>6450000</v>
          </cell>
          <cell r="BH1102">
            <v>10</v>
          </cell>
          <cell r="BI1102">
            <v>7235.75</v>
          </cell>
          <cell r="BJ1102">
            <v>7235.75</v>
          </cell>
          <cell r="BK1102">
            <v>7235.75</v>
          </cell>
        </row>
        <row r="1103">
          <cell r="BG1103">
            <v>6500000</v>
          </cell>
          <cell r="BH1103">
            <v>10</v>
          </cell>
          <cell r="BI1103">
            <v>7239.5</v>
          </cell>
          <cell r="BJ1103">
            <v>7239.5</v>
          </cell>
          <cell r="BK1103">
            <v>7239.5</v>
          </cell>
        </row>
        <row r="1104">
          <cell r="BG1104">
            <v>6550000</v>
          </cell>
          <cell r="BH1104">
            <v>10</v>
          </cell>
          <cell r="BI1104">
            <v>7243.25</v>
          </cell>
          <cell r="BJ1104">
            <v>7243.25</v>
          </cell>
          <cell r="BK1104">
            <v>7243.25</v>
          </cell>
        </row>
        <row r="1105">
          <cell r="BG1105">
            <v>6600000</v>
          </cell>
          <cell r="BH1105">
            <v>10</v>
          </cell>
          <cell r="BI1105">
            <v>7247</v>
          </cell>
          <cell r="BJ1105">
            <v>7247</v>
          </cell>
          <cell r="BK1105">
            <v>7247</v>
          </cell>
        </row>
        <row r="1106">
          <cell r="BG1106">
            <v>6650000</v>
          </cell>
          <cell r="BH1106">
            <v>10</v>
          </cell>
          <cell r="BI1106">
            <v>7250.75</v>
          </cell>
          <cell r="BJ1106">
            <v>7250.75</v>
          </cell>
          <cell r="BK1106">
            <v>7250.75</v>
          </cell>
        </row>
        <row r="1107">
          <cell r="BG1107">
            <v>6700000</v>
          </cell>
          <cell r="BH1107">
            <v>10</v>
          </cell>
          <cell r="BI1107">
            <v>7254.5</v>
          </cell>
          <cell r="BJ1107">
            <v>7254.5</v>
          </cell>
          <cell r="BK1107">
            <v>7254.5</v>
          </cell>
        </row>
        <row r="1108">
          <cell r="BG1108">
            <v>6750000</v>
          </cell>
          <cell r="BH1108">
            <v>10</v>
          </cell>
          <cell r="BI1108">
            <v>7258.25</v>
          </cell>
          <cell r="BJ1108">
            <v>7258.25</v>
          </cell>
          <cell r="BK1108">
            <v>7258.25</v>
          </cell>
        </row>
        <row r="1109">
          <cell r="BG1109">
            <v>6800000</v>
          </cell>
          <cell r="BH1109">
            <v>10</v>
          </cell>
          <cell r="BI1109">
            <v>7262</v>
          </cell>
          <cell r="BJ1109">
            <v>7262</v>
          </cell>
          <cell r="BK1109">
            <v>7262</v>
          </cell>
        </row>
        <row r="1110">
          <cell r="BG1110">
            <v>6850000</v>
          </cell>
          <cell r="BH1110">
            <v>10</v>
          </cell>
          <cell r="BI1110">
            <v>7265.75</v>
          </cell>
          <cell r="BJ1110">
            <v>7265.75</v>
          </cell>
          <cell r="BK1110">
            <v>7265.75</v>
          </cell>
        </row>
        <row r="1111">
          <cell r="BG1111">
            <v>6900000</v>
          </cell>
          <cell r="BH1111">
            <v>10</v>
          </cell>
          <cell r="BI1111">
            <v>7269.5</v>
          </cell>
          <cell r="BJ1111">
            <v>7269.5</v>
          </cell>
          <cell r="BK1111">
            <v>7269.5</v>
          </cell>
        </row>
        <row r="1112">
          <cell r="BG1112">
            <v>6950000</v>
          </cell>
          <cell r="BH1112">
            <v>10</v>
          </cell>
          <cell r="BI1112">
            <v>7273.25</v>
          </cell>
          <cell r="BJ1112">
            <v>7273.25</v>
          </cell>
          <cell r="BK1112">
            <v>7273.25</v>
          </cell>
        </row>
        <row r="1113">
          <cell r="BG1113">
            <v>7000000</v>
          </cell>
          <cell r="BH1113">
            <v>10</v>
          </cell>
          <cell r="BI1113">
            <v>7277</v>
          </cell>
          <cell r="BJ1113">
            <v>7277</v>
          </cell>
          <cell r="BK1113">
            <v>7277</v>
          </cell>
        </row>
        <row r="1114">
          <cell r="BG1114">
            <v>7050000</v>
          </cell>
          <cell r="BH1114">
            <v>10</v>
          </cell>
          <cell r="BI1114">
            <v>7280.75</v>
          </cell>
          <cell r="BJ1114">
            <v>7280.75</v>
          </cell>
          <cell r="BK1114">
            <v>7280.75</v>
          </cell>
        </row>
        <row r="1115">
          <cell r="BG1115">
            <v>7100000</v>
          </cell>
          <cell r="BH1115">
            <v>10</v>
          </cell>
          <cell r="BI1115">
            <v>7284.5</v>
          </cell>
          <cell r="BJ1115">
            <v>7284.5</v>
          </cell>
          <cell r="BK1115">
            <v>7284.5</v>
          </cell>
        </row>
        <row r="1116">
          <cell r="BG1116">
            <v>7150000</v>
          </cell>
          <cell r="BH1116">
            <v>10</v>
          </cell>
          <cell r="BI1116">
            <v>7288.25</v>
          </cell>
          <cell r="BJ1116">
            <v>7288.25</v>
          </cell>
          <cell r="BK1116">
            <v>7288.25</v>
          </cell>
        </row>
        <row r="1117">
          <cell r="BG1117">
            <v>7200000</v>
          </cell>
          <cell r="BH1117">
            <v>10</v>
          </cell>
          <cell r="BI1117">
            <v>7292</v>
          </cell>
          <cell r="BJ1117">
            <v>7292</v>
          </cell>
          <cell r="BK1117">
            <v>7292</v>
          </cell>
        </row>
        <row r="1118">
          <cell r="BG1118">
            <v>7250000</v>
          </cell>
          <cell r="BH1118">
            <v>10</v>
          </cell>
          <cell r="BI1118">
            <v>7295.75</v>
          </cell>
          <cell r="BJ1118">
            <v>7295.75</v>
          </cell>
          <cell r="BK1118">
            <v>7295.75</v>
          </cell>
        </row>
        <row r="1119">
          <cell r="BG1119">
            <v>7300000</v>
          </cell>
          <cell r="BH1119">
            <v>10</v>
          </cell>
          <cell r="BI1119">
            <v>7299.5</v>
          </cell>
          <cell r="BJ1119">
            <v>7299.5</v>
          </cell>
          <cell r="BK1119">
            <v>7299.5</v>
          </cell>
        </row>
        <row r="1120">
          <cell r="BG1120">
            <v>7350000</v>
          </cell>
          <cell r="BH1120">
            <v>10</v>
          </cell>
          <cell r="BI1120">
            <v>7303.25</v>
          </cell>
          <cell r="BJ1120">
            <v>7303.25</v>
          </cell>
          <cell r="BK1120">
            <v>7303.25</v>
          </cell>
        </row>
        <row r="1121">
          <cell r="BG1121">
            <v>7400000</v>
          </cell>
          <cell r="BH1121">
            <v>10</v>
          </cell>
          <cell r="BI1121">
            <v>7307</v>
          </cell>
          <cell r="BJ1121">
            <v>7307</v>
          </cell>
          <cell r="BK1121">
            <v>7307</v>
          </cell>
        </row>
        <row r="1122">
          <cell r="BG1122">
            <v>7450000</v>
          </cell>
          <cell r="BH1122">
            <v>10</v>
          </cell>
          <cell r="BI1122">
            <v>7310.75</v>
          </cell>
          <cell r="BJ1122">
            <v>7310.75</v>
          </cell>
          <cell r="BK1122">
            <v>7310.75</v>
          </cell>
        </row>
        <row r="1123">
          <cell r="BG1123">
            <v>7500000</v>
          </cell>
          <cell r="BH1123">
            <v>10</v>
          </cell>
          <cell r="BI1123">
            <v>7314.5</v>
          </cell>
          <cell r="BJ1123">
            <v>7314.5</v>
          </cell>
          <cell r="BK1123">
            <v>7314.5</v>
          </cell>
        </row>
        <row r="1124">
          <cell r="BG1124">
            <v>7550000</v>
          </cell>
          <cell r="BH1124">
            <v>10</v>
          </cell>
          <cell r="BI1124">
            <v>7318.25</v>
          </cell>
          <cell r="BJ1124">
            <v>7318.25</v>
          </cell>
          <cell r="BK1124">
            <v>7318.25</v>
          </cell>
        </row>
        <row r="1125">
          <cell r="BG1125">
            <v>7600000</v>
          </cell>
          <cell r="BH1125">
            <v>10</v>
          </cell>
          <cell r="BI1125">
            <v>7322</v>
          </cell>
          <cell r="BJ1125">
            <v>7322</v>
          </cell>
          <cell r="BK1125">
            <v>7322</v>
          </cell>
        </row>
        <row r="1126">
          <cell r="BG1126">
            <v>7650000</v>
          </cell>
          <cell r="BH1126">
            <v>10</v>
          </cell>
          <cell r="BI1126">
            <v>7325.75</v>
          </cell>
          <cell r="BJ1126">
            <v>7325.75</v>
          </cell>
          <cell r="BK1126">
            <v>7325.75</v>
          </cell>
        </row>
        <row r="1127">
          <cell r="BG1127">
            <v>7700000</v>
          </cell>
          <cell r="BH1127">
            <v>10</v>
          </cell>
          <cell r="BI1127">
            <v>7329.5</v>
          </cell>
          <cell r="BJ1127">
            <v>7329.5</v>
          </cell>
          <cell r="BK1127">
            <v>7329.5</v>
          </cell>
        </row>
        <row r="1128">
          <cell r="BG1128">
            <v>7750000</v>
          </cell>
          <cell r="BH1128">
            <v>10</v>
          </cell>
          <cell r="BI1128">
            <v>7333.25</v>
          </cell>
          <cell r="BJ1128">
            <v>7333.25</v>
          </cell>
          <cell r="BK1128">
            <v>7333.25</v>
          </cell>
        </row>
        <row r="1129">
          <cell r="BG1129">
            <v>7800000</v>
          </cell>
          <cell r="BH1129">
            <v>10</v>
          </cell>
          <cell r="BI1129">
            <v>7337</v>
          </cell>
          <cell r="BJ1129">
            <v>7337</v>
          </cell>
          <cell r="BK1129">
            <v>7337</v>
          </cell>
        </row>
        <row r="1130">
          <cell r="BG1130">
            <v>7850000</v>
          </cell>
          <cell r="BH1130">
            <v>10</v>
          </cell>
          <cell r="BI1130">
            <v>7340.75</v>
          </cell>
          <cell r="BJ1130">
            <v>7340.75</v>
          </cell>
          <cell r="BK1130">
            <v>7340.75</v>
          </cell>
        </row>
        <row r="1131">
          <cell r="BG1131">
            <v>7900000</v>
          </cell>
          <cell r="BH1131">
            <v>10</v>
          </cell>
          <cell r="BI1131">
            <v>7344.5</v>
          </cell>
          <cell r="BJ1131">
            <v>7344.5</v>
          </cell>
          <cell r="BK1131">
            <v>7344.5</v>
          </cell>
        </row>
        <row r="1132">
          <cell r="BG1132">
            <v>7950000</v>
          </cell>
          <cell r="BH1132">
            <v>10</v>
          </cell>
          <cell r="BI1132">
            <v>7348.25</v>
          </cell>
          <cell r="BJ1132">
            <v>7348.25</v>
          </cell>
          <cell r="BK1132">
            <v>7348.25</v>
          </cell>
        </row>
        <row r="1133">
          <cell r="BG1133">
            <v>8000000</v>
          </cell>
          <cell r="BH1133">
            <v>10</v>
          </cell>
          <cell r="BI1133">
            <v>7352</v>
          </cell>
          <cell r="BJ1133">
            <v>7352</v>
          </cell>
          <cell r="BK1133">
            <v>7352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WAFN"/>
      <sheetName val="TABLAS"/>
    </sheetNames>
    <definedNames>
      <definedName name="Datos_Empresa"/>
    </defined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"/>
      <sheetName val="CONCIL 2"/>
      <sheetName val="EDOS RDOS"/>
      <sheetName val="PAF"/>
      <sheetName val="Ajuste x Inflac"/>
      <sheetName val="Act y pasivos"/>
      <sheetName val="Fluct Camb"/>
      <sheetName val="DxP Bank"/>
      <sheetName val="ROTINV"/>
      <sheetName val="TERRENOS"/>
      <sheetName val="IA"/>
      <sheetName val="ISRISPT"/>
      <sheetName val="Perdidas"/>
      <sheetName val="Integración activo fijo fiscal"/>
      <sheetName val="Multiple"/>
      <sheetName val="RET.10%"/>
      <sheetName val="RET 4%"/>
      <sheetName val="IMSS"/>
      <sheetName val="CUCA"/>
      <sheetName val="CUFINRE"/>
      <sheetName val="CUFIN"/>
      <sheetName val="PROV"/>
      <sheetName val="CTES"/>
      <sheetName val="RET EXT"/>
      <sheetName val="5A"/>
      <sheetName val="IND ROT INV"/>
      <sheetName val="CTOya"/>
      <sheetName val="SERV.RANCHE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Resultados"/>
      <sheetName val="Result. Fiscal (2)"/>
      <sheetName val="Conciliacion C-F  (2)"/>
      <sheetName val="Deduccion de Inversiones"/>
      <sheetName val="Factores de Acum. y Ded."/>
      <sheetName val="INPC"/>
      <sheetName val="PROV_IMPAC03"/>
      <sheetName val="AJ.xINF. Y ACT.FROS.06.12"/>
      <sheetName val="GASTOS"/>
    </sheetNames>
    <sheetDataSet>
      <sheetData sheetId="0">
        <row r="2">
          <cell r="A2">
            <v>29251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A2">
            <v>29251</v>
          </cell>
          <cell r="B2">
            <v>0.35799999999999998</v>
          </cell>
        </row>
        <row r="3">
          <cell r="A3">
            <v>29280</v>
          </cell>
          <cell r="B3">
            <v>0.36599999999999999</v>
          </cell>
        </row>
        <row r="4">
          <cell r="A4">
            <v>29311</v>
          </cell>
          <cell r="B4">
            <v>0.374</v>
          </cell>
        </row>
        <row r="5">
          <cell r="A5">
            <v>29341</v>
          </cell>
          <cell r="B5">
            <v>0.38</v>
          </cell>
        </row>
        <row r="6">
          <cell r="A6">
            <v>29372</v>
          </cell>
          <cell r="B6">
            <v>0.38600000000000001</v>
          </cell>
        </row>
        <row r="7">
          <cell r="A7">
            <v>29402</v>
          </cell>
          <cell r="B7">
            <v>0.39400000000000002</v>
          </cell>
        </row>
        <row r="8">
          <cell r="A8">
            <v>29433</v>
          </cell>
          <cell r="B8">
            <v>0.40500000000000003</v>
          </cell>
        </row>
        <row r="9">
          <cell r="A9">
            <v>29464</v>
          </cell>
          <cell r="B9">
            <v>0.41299999999999998</v>
          </cell>
        </row>
        <row r="10">
          <cell r="A10">
            <v>29494</v>
          </cell>
          <cell r="B10">
            <v>0.41799999999999998</v>
          </cell>
        </row>
        <row r="11">
          <cell r="A11">
            <v>29525</v>
          </cell>
          <cell r="B11">
            <v>0.42399999999999999</v>
          </cell>
        </row>
        <row r="12">
          <cell r="A12">
            <v>29555</v>
          </cell>
          <cell r="B12">
            <v>0.432</v>
          </cell>
        </row>
        <row r="13">
          <cell r="A13">
            <v>29586</v>
          </cell>
          <cell r="B13">
            <v>0.443</v>
          </cell>
        </row>
        <row r="14">
          <cell r="A14">
            <v>29617</v>
          </cell>
          <cell r="B14">
            <v>0.45700000000000002</v>
          </cell>
        </row>
        <row r="15">
          <cell r="A15">
            <v>29645</v>
          </cell>
          <cell r="B15">
            <v>0.46800000000000003</v>
          </cell>
        </row>
        <row r="16">
          <cell r="A16">
            <v>29676</v>
          </cell>
          <cell r="B16">
            <v>0.47799999999999998</v>
          </cell>
        </row>
        <row r="17">
          <cell r="A17">
            <v>29706</v>
          </cell>
          <cell r="B17">
            <v>0.48899999999999999</v>
          </cell>
        </row>
        <row r="18">
          <cell r="A18">
            <v>29737</v>
          </cell>
          <cell r="B18">
            <v>0.497</v>
          </cell>
        </row>
        <row r="19">
          <cell r="A19">
            <v>29767</v>
          </cell>
          <cell r="B19">
            <v>0.504</v>
          </cell>
        </row>
        <row r="20">
          <cell r="A20">
            <v>29798</v>
          </cell>
          <cell r="B20">
            <v>0.51200000000000001</v>
          </cell>
        </row>
        <row r="21">
          <cell r="A21">
            <v>29829</v>
          </cell>
          <cell r="B21">
            <v>0.52300000000000002</v>
          </cell>
        </row>
        <row r="22">
          <cell r="A22">
            <v>29859</v>
          </cell>
          <cell r="B22">
            <v>0.53300000000000003</v>
          </cell>
        </row>
        <row r="23">
          <cell r="A23">
            <v>29890</v>
          </cell>
          <cell r="B23">
            <v>0.54400000000000004</v>
          </cell>
        </row>
        <row r="24">
          <cell r="A24">
            <v>29920</v>
          </cell>
          <cell r="B24">
            <v>0.55500000000000005</v>
          </cell>
        </row>
        <row r="25">
          <cell r="A25">
            <v>29951</v>
          </cell>
          <cell r="B25">
            <v>0.56999999999999995</v>
          </cell>
        </row>
        <row r="26">
          <cell r="A26">
            <v>29982</v>
          </cell>
          <cell r="B26">
            <v>0.59799999999999998</v>
          </cell>
        </row>
        <row r="27">
          <cell r="A27">
            <v>30010</v>
          </cell>
          <cell r="B27">
            <v>0.622</v>
          </cell>
        </row>
        <row r="28">
          <cell r="A28">
            <v>30041</v>
          </cell>
          <cell r="B28">
            <v>0.64500000000000002</v>
          </cell>
        </row>
        <row r="29">
          <cell r="A29">
            <v>30071</v>
          </cell>
          <cell r="B29">
            <v>0.67900000000000005</v>
          </cell>
        </row>
        <row r="30">
          <cell r="A30">
            <v>30102</v>
          </cell>
          <cell r="B30">
            <v>0.71799999999999997</v>
          </cell>
        </row>
        <row r="31">
          <cell r="A31">
            <v>30132</v>
          </cell>
          <cell r="B31">
            <v>0.752</v>
          </cell>
        </row>
        <row r="32">
          <cell r="A32">
            <v>30163</v>
          </cell>
          <cell r="B32">
            <v>0.79100000000000004</v>
          </cell>
        </row>
        <row r="33">
          <cell r="A33">
            <v>30194</v>
          </cell>
          <cell r="B33">
            <v>0.88</v>
          </cell>
        </row>
        <row r="34">
          <cell r="A34">
            <v>30224</v>
          </cell>
          <cell r="B34">
            <v>0.92700000000000005</v>
          </cell>
        </row>
        <row r="35">
          <cell r="A35">
            <v>30255</v>
          </cell>
          <cell r="B35">
            <v>0.97499999999999998</v>
          </cell>
        </row>
        <row r="36">
          <cell r="A36">
            <v>30285</v>
          </cell>
          <cell r="B36">
            <v>1.024</v>
          </cell>
        </row>
        <row r="37">
          <cell r="A37">
            <v>30316</v>
          </cell>
          <cell r="B37">
            <v>1.133</v>
          </cell>
        </row>
        <row r="38">
          <cell r="A38">
            <v>30347</v>
          </cell>
          <cell r="B38">
            <v>1.2569999999999999</v>
          </cell>
        </row>
        <row r="39">
          <cell r="A39">
            <v>30375</v>
          </cell>
          <cell r="B39">
            <v>1.3240000000000001</v>
          </cell>
        </row>
        <row r="40">
          <cell r="A40">
            <v>30406</v>
          </cell>
          <cell r="B40">
            <v>1.3879999999999999</v>
          </cell>
        </row>
        <row r="41">
          <cell r="A41">
            <v>30436</v>
          </cell>
          <cell r="B41">
            <v>1.476</v>
          </cell>
        </row>
        <row r="42">
          <cell r="A42">
            <v>30467</v>
          </cell>
          <cell r="B42">
            <v>1.54</v>
          </cell>
        </row>
        <row r="43">
          <cell r="A43">
            <v>30497</v>
          </cell>
          <cell r="B43">
            <v>1.5980000000000001</v>
          </cell>
        </row>
        <row r="44">
          <cell r="A44">
            <v>30528</v>
          </cell>
          <cell r="B44">
            <v>1.677</v>
          </cell>
        </row>
        <row r="45">
          <cell r="A45">
            <v>30559</v>
          </cell>
          <cell r="B45">
            <v>1.7430000000000001</v>
          </cell>
        </row>
        <row r="46">
          <cell r="A46">
            <v>30589</v>
          </cell>
          <cell r="B46">
            <v>1.796</v>
          </cell>
        </row>
        <row r="47">
          <cell r="A47">
            <v>30620</v>
          </cell>
          <cell r="B47">
            <v>1.8560000000000001</v>
          </cell>
        </row>
        <row r="48">
          <cell r="A48">
            <v>30650</v>
          </cell>
          <cell r="B48">
            <v>1.9650000000000001</v>
          </cell>
        </row>
        <row r="49">
          <cell r="A49">
            <v>30681</v>
          </cell>
          <cell r="B49">
            <v>2.0489999999999999</v>
          </cell>
        </row>
        <row r="50">
          <cell r="A50">
            <v>30712</v>
          </cell>
          <cell r="B50">
            <v>2.1789999999999998</v>
          </cell>
        </row>
        <row r="51">
          <cell r="A51">
            <v>30741</v>
          </cell>
          <cell r="B51">
            <v>2.294</v>
          </cell>
        </row>
        <row r="52">
          <cell r="A52">
            <v>30772</v>
          </cell>
          <cell r="B52">
            <v>2.3919999999999999</v>
          </cell>
        </row>
        <row r="53">
          <cell r="A53">
            <v>30802</v>
          </cell>
          <cell r="B53">
            <v>2.496</v>
          </cell>
        </row>
        <row r="54">
          <cell r="A54">
            <v>30833</v>
          </cell>
          <cell r="B54">
            <v>2.5779999999999998</v>
          </cell>
        </row>
        <row r="55">
          <cell r="A55">
            <v>30863</v>
          </cell>
          <cell r="B55">
            <v>2.6720000000000002</v>
          </cell>
        </row>
        <row r="56">
          <cell r="A56">
            <v>30894</v>
          </cell>
          <cell r="B56">
            <v>2.7589999999999999</v>
          </cell>
        </row>
        <row r="57">
          <cell r="A57">
            <v>30925</v>
          </cell>
          <cell r="B57">
            <v>2.8380000000000001</v>
          </cell>
        </row>
        <row r="58">
          <cell r="A58">
            <v>30955</v>
          </cell>
          <cell r="B58">
            <v>2.9220000000000002</v>
          </cell>
        </row>
        <row r="59">
          <cell r="A59">
            <v>30986</v>
          </cell>
          <cell r="B59">
            <v>3.024</v>
          </cell>
        </row>
        <row r="60">
          <cell r="A60">
            <v>31016</v>
          </cell>
          <cell r="B60">
            <v>3.1280000000000001</v>
          </cell>
        </row>
        <row r="61">
          <cell r="A61">
            <v>31047</v>
          </cell>
          <cell r="B61">
            <v>3.2610000000000001</v>
          </cell>
        </row>
        <row r="62">
          <cell r="A62">
            <v>31078</v>
          </cell>
          <cell r="B62">
            <v>3.5030000000000001</v>
          </cell>
        </row>
        <row r="63">
          <cell r="A63">
            <v>31106</v>
          </cell>
          <cell r="B63">
            <v>3.6480000000000001</v>
          </cell>
        </row>
        <row r="64">
          <cell r="A64">
            <v>31137</v>
          </cell>
          <cell r="B64">
            <v>3.79</v>
          </cell>
        </row>
        <row r="65">
          <cell r="A65">
            <v>31167</v>
          </cell>
          <cell r="B65">
            <v>3.9060000000000001</v>
          </cell>
        </row>
        <row r="66">
          <cell r="A66">
            <v>31198</v>
          </cell>
          <cell r="B66">
            <v>3.9990000000000001</v>
          </cell>
        </row>
        <row r="67">
          <cell r="A67">
            <v>31228</v>
          </cell>
          <cell r="B67">
            <v>4.0990000000000002</v>
          </cell>
        </row>
        <row r="68">
          <cell r="A68">
            <v>31259</v>
          </cell>
          <cell r="B68">
            <v>4.242</v>
          </cell>
        </row>
        <row r="69">
          <cell r="A69">
            <v>31290</v>
          </cell>
          <cell r="B69">
            <v>4.4269999999999996</v>
          </cell>
        </row>
        <row r="70">
          <cell r="A70">
            <v>31320</v>
          </cell>
          <cell r="B70">
            <v>4.6040000000000001</v>
          </cell>
        </row>
        <row r="71">
          <cell r="A71">
            <v>31351</v>
          </cell>
          <cell r="B71">
            <v>4.7789999999999999</v>
          </cell>
        </row>
        <row r="72">
          <cell r="A72">
            <v>31381</v>
          </cell>
          <cell r="B72">
            <v>4.9989999999999997</v>
          </cell>
        </row>
        <row r="73">
          <cell r="A73">
            <v>31412</v>
          </cell>
          <cell r="B73">
            <v>5.34</v>
          </cell>
        </row>
        <row r="74">
          <cell r="A74">
            <v>31443</v>
          </cell>
          <cell r="B74">
            <v>5.8120000000000003</v>
          </cell>
        </row>
        <row r="75">
          <cell r="A75">
            <v>31471</v>
          </cell>
          <cell r="B75">
            <v>6.07</v>
          </cell>
        </row>
        <row r="76">
          <cell r="A76">
            <v>31502</v>
          </cell>
          <cell r="B76">
            <v>6.3520000000000003</v>
          </cell>
        </row>
        <row r="77">
          <cell r="A77">
            <v>31532</v>
          </cell>
          <cell r="B77">
            <v>6.6840000000000002</v>
          </cell>
        </row>
        <row r="78">
          <cell r="A78">
            <v>31563</v>
          </cell>
          <cell r="B78">
            <v>7.0549999999999997</v>
          </cell>
        </row>
        <row r="79">
          <cell r="A79">
            <v>31593</v>
          </cell>
          <cell r="B79">
            <v>7.508</v>
          </cell>
        </row>
        <row r="80">
          <cell r="A80">
            <v>31624</v>
          </cell>
          <cell r="B80">
            <v>7.883</v>
          </cell>
        </row>
        <row r="81">
          <cell r="A81">
            <v>31655</v>
          </cell>
          <cell r="B81">
            <v>8.5109999999999992</v>
          </cell>
        </row>
        <row r="82">
          <cell r="A82">
            <v>31685</v>
          </cell>
          <cell r="B82">
            <v>9.0220000000000002</v>
          </cell>
        </row>
        <row r="83">
          <cell r="A83">
            <v>31716</v>
          </cell>
          <cell r="B83">
            <v>9.5380000000000003</v>
          </cell>
        </row>
        <row r="84">
          <cell r="A84">
            <v>31746</v>
          </cell>
          <cell r="B84">
            <v>10.182</v>
          </cell>
        </row>
        <row r="85">
          <cell r="A85">
            <v>31777</v>
          </cell>
          <cell r="B85">
            <v>10.986000000000001</v>
          </cell>
        </row>
        <row r="86">
          <cell r="A86">
            <v>31808</v>
          </cell>
          <cell r="B86">
            <v>11.875999999999999</v>
          </cell>
        </row>
        <row r="87">
          <cell r="A87">
            <v>31836</v>
          </cell>
          <cell r="B87">
            <v>12.733000000000001</v>
          </cell>
        </row>
        <row r="88">
          <cell r="A88">
            <v>31867</v>
          </cell>
          <cell r="B88">
            <v>13.574</v>
          </cell>
        </row>
        <row r="89">
          <cell r="A89">
            <v>31897</v>
          </cell>
          <cell r="B89">
            <v>14.762</v>
          </cell>
        </row>
        <row r="90">
          <cell r="A90">
            <v>31928</v>
          </cell>
          <cell r="B90">
            <v>15.875</v>
          </cell>
        </row>
        <row r="91">
          <cell r="A91">
            <v>31958</v>
          </cell>
          <cell r="B91">
            <v>17.023</v>
          </cell>
        </row>
        <row r="92">
          <cell r="A92">
            <v>31989</v>
          </cell>
          <cell r="B92">
            <v>18.402000000000001</v>
          </cell>
        </row>
        <row r="93">
          <cell r="A93">
            <v>32020</v>
          </cell>
          <cell r="B93">
            <v>19.905999999999999</v>
          </cell>
        </row>
        <row r="94">
          <cell r="A94">
            <v>32050</v>
          </cell>
          <cell r="B94">
            <v>21.216999999999999</v>
          </cell>
        </row>
        <row r="95">
          <cell r="A95">
            <v>32081</v>
          </cell>
          <cell r="B95">
            <v>22.986000000000001</v>
          </cell>
        </row>
        <row r="96">
          <cell r="A96">
            <v>32111</v>
          </cell>
          <cell r="B96">
            <v>24.809000000000001</v>
          </cell>
        </row>
        <row r="97">
          <cell r="A97">
            <v>32142</v>
          </cell>
          <cell r="B97">
            <v>28.472999999999999</v>
          </cell>
        </row>
        <row r="98">
          <cell r="A98">
            <v>32173</v>
          </cell>
          <cell r="B98">
            <v>32.875999999999998</v>
          </cell>
        </row>
        <row r="99">
          <cell r="A99">
            <v>32202</v>
          </cell>
          <cell r="B99">
            <v>35.618000000000002</v>
          </cell>
        </row>
        <row r="100">
          <cell r="A100">
            <v>32233</v>
          </cell>
          <cell r="B100">
            <v>37.442</v>
          </cell>
        </row>
        <row r="101">
          <cell r="A101">
            <v>32263</v>
          </cell>
          <cell r="B101">
            <v>38.594000000000001</v>
          </cell>
        </row>
        <row r="102">
          <cell r="A102">
            <v>32294</v>
          </cell>
          <cell r="B102">
            <v>39.341000000000001</v>
          </cell>
        </row>
        <row r="103">
          <cell r="A103">
            <v>32324</v>
          </cell>
          <cell r="B103">
            <v>40.143000000000001</v>
          </cell>
        </row>
        <row r="104">
          <cell r="A104">
            <v>32355</v>
          </cell>
          <cell r="B104">
            <v>40.813000000000002</v>
          </cell>
        </row>
        <row r="105">
          <cell r="A105">
            <v>32386</v>
          </cell>
          <cell r="B105">
            <v>41.189</v>
          </cell>
        </row>
        <row r="106">
          <cell r="A106">
            <v>32416</v>
          </cell>
          <cell r="B106">
            <v>41.423999999999999</v>
          </cell>
        </row>
        <row r="107">
          <cell r="A107">
            <v>32447</v>
          </cell>
          <cell r="B107">
            <v>41.74</v>
          </cell>
        </row>
        <row r="108">
          <cell r="A108">
            <v>32477</v>
          </cell>
          <cell r="B108">
            <v>42.298999999999999</v>
          </cell>
        </row>
        <row r="109">
          <cell r="A109">
            <v>32508</v>
          </cell>
          <cell r="B109">
            <v>43.180999999999997</v>
          </cell>
        </row>
        <row r="110">
          <cell r="A110">
            <v>32539</v>
          </cell>
          <cell r="B110">
            <v>44.238</v>
          </cell>
        </row>
        <row r="111">
          <cell r="A111">
            <v>32567</v>
          </cell>
          <cell r="B111">
            <v>44.838999999999999</v>
          </cell>
        </row>
        <row r="112">
          <cell r="A112">
            <v>32598</v>
          </cell>
          <cell r="B112">
            <v>45.325000000000003</v>
          </cell>
        </row>
        <row r="113">
          <cell r="A113">
            <v>32628</v>
          </cell>
          <cell r="B113">
            <v>46.003</v>
          </cell>
        </row>
        <row r="114">
          <cell r="A114">
            <v>32659</v>
          </cell>
          <cell r="B114">
            <v>46.636000000000003</v>
          </cell>
        </row>
        <row r="115">
          <cell r="A115">
            <v>32689</v>
          </cell>
          <cell r="B115">
            <v>47.201999999999998</v>
          </cell>
        </row>
        <row r="116">
          <cell r="A116">
            <v>32720</v>
          </cell>
          <cell r="B116">
            <v>47.673999999999999</v>
          </cell>
        </row>
        <row r="117">
          <cell r="A117">
            <v>32751</v>
          </cell>
          <cell r="B117">
            <v>48.128999999999998</v>
          </cell>
        </row>
        <row r="118">
          <cell r="A118">
            <v>32781</v>
          </cell>
          <cell r="B118">
            <v>48.588999999999999</v>
          </cell>
        </row>
        <row r="119">
          <cell r="A119">
            <v>32812</v>
          </cell>
          <cell r="B119">
            <v>49.307000000000002</v>
          </cell>
        </row>
        <row r="120">
          <cell r="A120">
            <v>32842</v>
          </cell>
          <cell r="B120">
            <v>50</v>
          </cell>
        </row>
        <row r="121">
          <cell r="A121">
            <v>32873</v>
          </cell>
          <cell r="B121">
            <v>51.686999999999998</v>
          </cell>
        </row>
        <row r="122">
          <cell r="A122">
            <v>32904</v>
          </cell>
          <cell r="B122">
            <v>54.182000000000002</v>
          </cell>
        </row>
        <row r="123">
          <cell r="A123">
            <v>32932</v>
          </cell>
          <cell r="B123">
            <v>55.408000000000001</v>
          </cell>
        </row>
        <row r="124">
          <cell r="A124">
            <v>32963</v>
          </cell>
          <cell r="B124">
            <v>56.384999999999998</v>
          </cell>
        </row>
        <row r="125">
          <cell r="A125">
            <v>32993</v>
          </cell>
          <cell r="B125">
            <v>57.243000000000002</v>
          </cell>
        </row>
        <row r="126">
          <cell r="A126">
            <v>33024</v>
          </cell>
          <cell r="B126">
            <v>58.241999999999997</v>
          </cell>
        </row>
        <row r="127">
          <cell r="A127">
            <v>33054</v>
          </cell>
          <cell r="B127">
            <v>59.524999999999999</v>
          </cell>
        </row>
        <row r="128">
          <cell r="A128">
            <v>33085</v>
          </cell>
          <cell r="B128">
            <v>60.610999999999997</v>
          </cell>
        </row>
        <row r="129">
          <cell r="A129">
            <v>33116</v>
          </cell>
          <cell r="B129">
            <v>61.643000000000001</v>
          </cell>
        </row>
        <row r="130">
          <cell r="A130">
            <v>33146</v>
          </cell>
          <cell r="B130">
            <v>62.521999999999998</v>
          </cell>
        </row>
        <row r="131">
          <cell r="A131">
            <v>33177</v>
          </cell>
          <cell r="B131">
            <v>63.420999999999999</v>
          </cell>
        </row>
        <row r="132">
          <cell r="A132">
            <v>33207</v>
          </cell>
          <cell r="B132">
            <v>65.105000000000004</v>
          </cell>
        </row>
        <row r="133">
          <cell r="A133">
            <v>33238</v>
          </cell>
          <cell r="B133">
            <v>67.156999999999996</v>
          </cell>
        </row>
        <row r="134">
          <cell r="A134">
            <v>33269</v>
          </cell>
          <cell r="B134">
            <v>68.867999999999995</v>
          </cell>
        </row>
        <row r="135">
          <cell r="A135">
            <v>33297</v>
          </cell>
          <cell r="B135">
            <v>70.070999999999998</v>
          </cell>
        </row>
        <row r="136">
          <cell r="A136">
            <v>33328</v>
          </cell>
          <cell r="B136">
            <v>71.069999999999993</v>
          </cell>
        </row>
        <row r="137">
          <cell r="A137">
            <v>33358</v>
          </cell>
          <cell r="B137">
            <v>71.813999999999993</v>
          </cell>
        </row>
        <row r="138">
          <cell r="A138">
            <v>33389</v>
          </cell>
          <cell r="B138">
            <v>72.516999999999996</v>
          </cell>
        </row>
        <row r="139">
          <cell r="A139">
            <v>33419</v>
          </cell>
          <cell r="B139">
            <v>73.277000000000001</v>
          </cell>
        </row>
        <row r="140">
          <cell r="A140">
            <v>33450</v>
          </cell>
          <cell r="B140">
            <v>73.924999999999997</v>
          </cell>
        </row>
        <row r="141">
          <cell r="A141">
            <v>33481</v>
          </cell>
          <cell r="B141">
            <v>74.438999999999993</v>
          </cell>
        </row>
        <row r="142">
          <cell r="A142">
            <v>33511</v>
          </cell>
          <cell r="B142">
            <v>75.180999999999997</v>
          </cell>
        </row>
        <row r="143">
          <cell r="A143">
            <v>33542</v>
          </cell>
          <cell r="B143">
            <v>76.055000000000007</v>
          </cell>
        </row>
        <row r="144">
          <cell r="A144">
            <v>33572</v>
          </cell>
          <cell r="B144">
            <v>77.944000000000003</v>
          </cell>
        </row>
        <row r="145">
          <cell r="A145">
            <v>33603</v>
          </cell>
          <cell r="B145">
            <v>79.778999999999996</v>
          </cell>
        </row>
        <row r="146">
          <cell r="A146">
            <v>33634</v>
          </cell>
          <cell r="B146">
            <v>81.227999999999994</v>
          </cell>
        </row>
        <row r="147">
          <cell r="A147">
            <v>33663</v>
          </cell>
          <cell r="B147">
            <v>82.191000000000003</v>
          </cell>
        </row>
        <row r="148">
          <cell r="A148">
            <v>33694</v>
          </cell>
          <cell r="B148">
            <v>83.027000000000001</v>
          </cell>
        </row>
        <row r="149">
          <cell r="A149">
            <v>33724</v>
          </cell>
          <cell r="B149">
            <v>83.766999999999996</v>
          </cell>
        </row>
        <row r="150">
          <cell r="A150">
            <v>33755</v>
          </cell>
          <cell r="B150">
            <v>84.32</v>
          </cell>
        </row>
        <row r="151">
          <cell r="A151">
            <v>33785</v>
          </cell>
          <cell r="B151">
            <v>84.891000000000005</v>
          </cell>
        </row>
        <row r="152">
          <cell r="A152">
            <v>33816</v>
          </cell>
          <cell r="B152">
            <v>85.427000000000007</v>
          </cell>
        </row>
        <row r="153">
          <cell r="A153">
            <v>33847</v>
          </cell>
          <cell r="B153">
            <v>85.950999999999993</v>
          </cell>
        </row>
        <row r="154">
          <cell r="A154">
            <v>33877</v>
          </cell>
          <cell r="B154">
            <v>86.698999999999998</v>
          </cell>
        </row>
        <row r="155">
          <cell r="A155">
            <v>33908</v>
          </cell>
          <cell r="B155">
            <v>87.322999999999993</v>
          </cell>
        </row>
        <row r="156">
          <cell r="A156">
            <v>33938</v>
          </cell>
          <cell r="B156">
            <v>88.049000000000007</v>
          </cell>
        </row>
        <row r="157">
          <cell r="A157">
            <v>33969</v>
          </cell>
          <cell r="B157">
            <v>89.302999999999997</v>
          </cell>
        </row>
        <row r="158">
          <cell r="A158">
            <v>34000</v>
          </cell>
          <cell r="B158">
            <v>90.423000000000002</v>
          </cell>
        </row>
        <row r="159">
          <cell r="A159">
            <v>34028</v>
          </cell>
          <cell r="B159">
            <v>91.162000000000006</v>
          </cell>
        </row>
        <row r="160">
          <cell r="A160">
            <v>34059</v>
          </cell>
          <cell r="B160">
            <v>91.692999999999998</v>
          </cell>
        </row>
        <row r="161">
          <cell r="A161">
            <v>34089</v>
          </cell>
          <cell r="B161">
            <v>92.221999999999994</v>
          </cell>
        </row>
        <row r="162">
          <cell r="A162">
            <v>34120</v>
          </cell>
          <cell r="B162">
            <v>92.748999999999995</v>
          </cell>
        </row>
        <row r="163">
          <cell r="A163">
            <v>34150</v>
          </cell>
          <cell r="B163">
            <v>93.269000000000005</v>
          </cell>
        </row>
        <row r="164">
          <cell r="A164">
            <v>34181</v>
          </cell>
          <cell r="B164">
            <v>93.716999999999999</v>
          </cell>
        </row>
        <row r="165">
          <cell r="A165">
            <v>34212</v>
          </cell>
          <cell r="B165">
            <v>94.218999999999994</v>
          </cell>
        </row>
        <row r="166">
          <cell r="A166">
            <v>34242</v>
          </cell>
          <cell r="B166">
            <v>94.917000000000002</v>
          </cell>
        </row>
        <row r="167">
          <cell r="A167">
            <v>34273</v>
          </cell>
          <cell r="B167">
            <v>95.305000000000007</v>
          </cell>
        </row>
        <row r="168">
          <cell r="A168">
            <v>34303</v>
          </cell>
          <cell r="B168">
            <v>95.724999999999994</v>
          </cell>
        </row>
        <row r="169">
          <cell r="A169">
            <v>34334</v>
          </cell>
          <cell r="B169">
            <v>96.454999999999998</v>
          </cell>
        </row>
        <row r="170">
          <cell r="A170">
            <v>34365</v>
          </cell>
          <cell r="B170">
            <v>97.203000000000003</v>
          </cell>
        </row>
        <row r="171">
          <cell r="A171">
            <v>34393</v>
          </cell>
          <cell r="B171">
            <v>97.703000000000003</v>
          </cell>
        </row>
        <row r="172">
          <cell r="A172">
            <v>34424</v>
          </cell>
          <cell r="B172">
            <v>98.204999999999998</v>
          </cell>
        </row>
        <row r="173">
          <cell r="A173">
            <v>34454</v>
          </cell>
          <cell r="B173">
            <v>98.686000000000007</v>
          </cell>
        </row>
        <row r="174">
          <cell r="A174">
            <v>34485</v>
          </cell>
          <cell r="B174">
            <v>99.162999999999997</v>
          </cell>
        </row>
        <row r="175">
          <cell r="A175">
            <v>34515</v>
          </cell>
          <cell r="B175">
            <v>99.659000000000006</v>
          </cell>
        </row>
        <row r="176">
          <cell r="A176">
            <v>34546</v>
          </cell>
          <cell r="B176">
            <v>100.101</v>
          </cell>
        </row>
        <row r="177">
          <cell r="A177">
            <v>34577</v>
          </cell>
          <cell r="B177">
            <v>100.568</v>
          </cell>
        </row>
        <row r="178">
          <cell r="A178">
            <v>34607</v>
          </cell>
          <cell r="B178">
            <v>101.283</v>
          </cell>
        </row>
        <row r="179">
          <cell r="A179">
            <v>34638</v>
          </cell>
          <cell r="B179">
            <v>101.81399999999999</v>
          </cell>
        </row>
        <row r="180">
          <cell r="A180">
            <v>34668</v>
          </cell>
          <cell r="B180">
            <v>102.35899999999999</v>
          </cell>
        </row>
        <row r="181">
          <cell r="A181">
            <v>34699</v>
          </cell>
          <cell r="B181">
            <v>103.25700000000001</v>
          </cell>
        </row>
        <row r="182">
          <cell r="A182">
            <v>34730</v>
          </cell>
          <cell r="B182">
            <v>107.143</v>
          </cell>
        </row>
        <row r="183">
          <cell r="A183">
            <v>34758</v>
          </cell>
          <cell r="B183">
            <v>111.684</v>
          </cell>
        </row>
        <row r="184">
          <cell r="A184">
            <v>34789</v>
          </cell>
          <cell r="B184">
            <v>118.268</v>
          </cell>
        </row>
        <row r="185">
          <cell r="A185">
            <v>34819</v>
          </cell>
          <cell r="B185">
            <v>127.69199999999999</v>
          </cell>
        </row>
        <row r="186">
          <cell r="A186">
            <v>34850</v>
          </cell>
          <cell r="B186">
            <v>133.029</v>
          </cell>
        </row>
        <row r="187">
          <cell r="A187">
            <v>34880</v>
          </cell>
          <cell r="B187">
            <v>137.251</v>
          </cell>
        </row>
        <row r="188">
          <cell r="A188">
            <v>34911</v>
          </cell>
          <cell r="B188">
            <v>140.04900000000001</v>
          </cell>
        </row>
        <row r="189">
          <cell r="A189">
            <v>34942</v>
          </cell>
          <cell r="B189">
            <v>142.37200000000001</v>
          </cell>
        </row>
        <row r="190">
          <cell r="A190">
            <v>34972</v>
          </cell>
          <cell r="B190">
            <v>145.31700000000001</v>
          </cell>
        </row>
        <row r="191">
          <cell r="A191">
            <v>35003</v>
          </cell>
          <cell r="B191">
            <v>148.30699999999999</v>
          </cell>
        </row>
        <row r="192">
          <cell r="A192">
            <v>35033</v>
          </cell>
          <cell r="B192">
            <v>151.964</v>
          </cell>
        </row>
        <row r="193">
          <cell r="A193">
            <v>35064</v>
          </cell>
          <cell r="B193">
            <v>156.91499999999999</v>
          </cell>
        </row>
        <row r="194">
          <cell r="A194">
            <v>35095</v>
          </cell>
          <cell r="B194">
            <v>162.55600000000001</v>
          </cell>
        </row>
        <row r="195">
          <cell r="A195">
            <v>35124</v>
          </cell>
          <cell r="B195">
            <v>166.35</v>
          </cell>
        </row>
        <row r="196">
          <cell r="A196">
            <v>35155</v>
          </cell>
          <cell r="B196">
            <v>170.012</v>
          </cell>
        </row>
        <row r="197">
          <cell r="A197">
            <v>35185</v>
          </cell>
          <cell r="B197">
            <v>174.845</v>
          </cell>
        </row>
        <row r="198">
          <cell r="A198">
            <v>35216</v>
          </cell>
          <cell r="B198">
            <v>178.03200000000001</v>
          </cell>
        </row>
        <row r="199">
          <cell r="A199">
            <v>35246</v>
          </cell>
          <cell r="B199">
            <v>180.93100000000001</v>
          </cell>
        </row>
        <row r="200">
          <cell r="A200">
            <v>35277</v>
          </cell>
          <cell r="B200">
            <v>183.50299999999999</v>
          </cell>
        </row>
        <row r="201">
          <cell r="A201">
            <v>35308</v>
          </cell>
          <cell r="B201">
            <v>185.94200000000001</v>
          </cell>
        </row>
        <row r="202">
          <cell r="A202">
            <v>35338</v>
          </cell>
          <cell r="B202">
            <v>188.91499999999999</v>
          </cell>
        </row>
        <row r="203">
          <cell r="A203">
            <v>35369</v>
          </cell>
          <cell r="B203">
            <v>191.273</v>
          </cell>
        </row>
        <row r="204">
          <cell r="A204">
            <v>35399</v>
          </cell>
          <cell r="B204">
            <v>194.17099999999999</v>
          </cell>
        </row>
        <row r="205">
          <cell r="A205">
            <v>35430</v>
          </cell>
          <cell r="B205">
            <v>200.38800000000001</v>
          </cell>
        </row>
        <row r="206">
          <cell r="A206">
            <v>35461</v>
          </cell>
          <cell r="B206">
            <v>205.541</v>
          </cell>
        </row>
        <row r="207">
          <cell r="A207">
            <v>35489</v>
          </cell>
          <cell r="B207">
            <v>208.995</v>
          </cell>
        </row>
        <row r="208">
          <cell r="A208">
            <v>35520</v>
          </cell>
          <cell r="B208">
            <v>211.596</v>
          </cell>
        </row>
        <row r="209">
          <cell r="A209">
            <v>35550</v>
          </cell>
          <cell r="B209">
            <v>213.88200000000001</v>
          </cell>
        </row>
        <row r="210">
          <cell r="A210">
            <v>35581</v>
          </cell>
          <cell r="B210">
            <v>215.834</v>
          </cell>
        </row>
        <row r="211">
          <cell r="A211">
            <v>35611</v>
          </cell>
          <cell r="B211">
            <v>217.749</v>
          </cell>
        </row>
        <row r="212">
          <cell r="A212">
            <v>35642</v>
          </cell>
          <cell r="B212">
            <v>219.64599999999999</v>
          </cell>
        </row>
        <row r="213">
          <cell r="A213">
            <v>35673</v>
          </cell>
          <cell r="B213">
            <v>221.59899999999999</v>
          </cell>
        </row>
        <row r="214">
          <cell r="A214">
            <v>35703</v>
          </cell>
          <cell r="B214">
            <v>224.35900000000001</v>
          </cell>
        </row>
        <row r="215">
          <cell r="A215">
            <v>35734</v>
          </cell>
          <cell r="B215">
            <v>226.15199999999999</v>
          </cell>
        </row>
        <row r="216">
          <cell r="A216">
            <v>35764</v>
          </cell>
          <cell r="B216">
            <v>228.68199999999999</v>
          </cell>
        </row>
        <row r="217">
          <cell r="A217">
            <v>35795</v>
          </cell>
          <cell r="B217">
            <v>231.886</v>
          </cell>
        </row>
        <row r="218">
          <cell r="A218">
            <v>35826</v>
          </cell>
          <cell r="B218">
            <v>236.93100000000001</v>
          </cell>
        </row>
        <row r="219">
          <cell r="A219">
            <v>35854</v>
          </cell>
          <cell r="B219">
            <v>241.07900000000001</v>
          </cell>
        </row>
        <row r="220">
          <cell r="A220">
            <v>35885</v>
          </cell>
          <cell r="B220">
            <v>243.90299999999999</v>
          </cell>
        </row>
        <row r="221">
          <cell r="A221">
            <v>35915</v>
          </cell>
          <cell r="B221">
            <v>246.185</v>
          </cell>
        </row>
        <row r="222">
          <cell r="A222">
            <v>35946</v>
          </cell>
          <cell r="B222">
            <v>248.14599999999999</v>
          </cell>
        </row>
        <row r="223">
          <cell r="A223">
            <v>35976</v>
          </cell>
          <cell r="B223">
            <v>251.07900000000001</v>
          </cell>
        </row>
        <row r="224">
          <cell r="A224">
            <v>36007</v>
          </cell>
          <cell r="B224">
            <v>253.5</v>
          </cell>
        </row>
        <row r="225">
          <cell r="A225">
            <v>36038</v>
          </cell>
          <cell r="B225">
            <v>255.93700000000001</v>
          </cell>
        </row>
        <row r="226">
          <cell r="A226">
            <v>36068</v>
          </cell>
          <cell r="B226">
            <v>260.08800000000002</v>
          </cell>
        </row>
        <row r="227">
          <cell r="A227">
            <v>36099</v>
          </cell>
          <cell r="B227">
            <v>263.815</v>
          </cell>
        </row>
        <row r="228">
          <cell r="A228">
            <v>36129</v>
          </cell>
          <cell r="B228">
            <v>268.48700000000002</v>
          </cell>
        </row>
        <row r="229">
          <cell r="A229">
            <v>36160</v>
          </cell>
          <cell r="B229">
            <v>275.03800000000001</v>
          </cell>
        </row>
        <row r="230">
          <cell r="A230">
            <v>36191</v>
          </cell>
          <cell r="B230">
            <v>281.983</v>
          </cell>
        </row>
        <row r="231">
          <cell r="A231">
            <v>36219</v>
          </cell>
          <cell r="B231">
            <v>285.77300000000002</v>
          </cell>
        </row>
        <row r="232">
          <cell r="A232">
            <v>36250</v>
          </cell>
          <cell r="B232">
            <v>288.428</v>
          </cell>
        </row>
        <row r="233">
          <cell r="A233">
            <v>36280</v>
          </cell>
          <cell r="B233">
            <v>291.07499999999999</v>
          </cell>
        </row>
        <row r="234">
          <cell r="A234">
            <v>36311</v>
          </cell>
          <cell r="B234">
            <v>292.82600000000002</v>
          </cell>
        </row>
        <row r="235">
          <cell r="A235">
            <v>36341</v>
          </cell>
          <cell r="B235">
            <v>294.75</v>
          </cell>
        </row>
        <row r="236">
          <cell r="A236">
            <v>36372</v>
          </cell>
          <cell r="B236">
            <v>296.69799999999998</v>
          </cell>
        </row>
        <row r="237">
          <cell r="A237">
            <v>36403</v>
          </cell>
          <cell r="B237">
            <v>298.36799999999999</v>
          </cell>
        </row>
        <row r="238">
          <cell r="A238">
            <v>36433</v>
          </cell>
          <cell r="B238">
            <v>301.25099999999998</v>
          </cell>
        </row>
        <row r="239">
          <cell r="A239">
            <v>36464</v>
          </cell>
          <cell r="B239">
            <v>303.15899999999999</v>
          </cell>
        </row>
        <row r="240">
          <cell r="A240">
            <v>36494</v>
          </cell>
          <cell r="B240">
            <v>305.85500000000002</v>
          </cell>
        </row>
        <row r="241">
          <cell r="A241">
            <v>36525</v>
          </cell>
          <cell r="B241">
            <v>308.91899999999998</v>
          </cell>
        </row>
        <row r="242">
          <cell r="A242">
            <v>36556</v>
          </cell>
          <cell r="B242">
            <v>313.06700000000001</v>
          </cell>
        </row>
        <row r="243">
          <cell r="A243">
            <v>36585</v>
          </cell>
          <cell r="B243">
            <v>315.84399999999999</v>
          </cell>
        </row>
        <row r="244">
          <cell r="A244">
            <v>36616</v>
          </cell>
          <cell r="B244">
            <v>317.59500000000003</v>
          </cell>
        </row>
        <row r="245">
          <cell r="A245">
            <v>36646</v>
          </cell>
          <cell r="B245">
            <v>319.40199999999999</v>
          </cell>
        </row>
        <row r="246">
          <cell r="A246">
            <v>36677</v>
          </cell>
          <cell r="B246">
            <v>320.596</v>
          </cell>
        </row>
        <row r="247">
          <cell r="A247">
            <v>36707</v>
          </cell>
          <cell r="B247">
            <v>322.495</v>
          </cell>
        </row>
        <row r="248">
          <cell r="A248">
            <v>36738</v>
          </cell>
          <cell r="B248">
            <v>323.75299999999999</v>
          </cell>
        </row>
        <row r="249">
          <cell r="A249">
            <v>36769</v>
          </cell>
          <cell r="B249">
            <v>325.53199999999998</v>
          </cell>
        </row>
        <row r="250">
          <cell r="A250">
            <v>36799</v>
          </cell>
          <cell r="B250" t="str">
            <v> </v>
          </cell>
        </row>
        <row r="251">
          <cell r="A251">
            <v>36830</v>
          </cell>
          <cell r="B251" t="str">
            <v> </v>
          </cell>
        </row>
        <row r="252">
          <cell r="A252">
            <v>36860</v>
          </cell>
          <cell r="B252" t="str">
            <v> </v>
          </cell>
        </row>
        <row r="253">
          <cell r="A253">
            <v>36891</v>
          </cell>
          <cell r="B253" t="str">
            <v> </v>
          </cell>
        </row>
        <row r="254">
          <cell r="A254">
            <v>36922</v>
          </cell>
        </row>
        <row r="255">
          <cell r="A255">
            <v>36950</v>
          </cell>
        </row>
        <row r="256">
          <cell r="A256">
            <v>36981</v>
          </cell>
        </row>
        <row r="257">
          <cell r="A257">
            <v>37011</v>
          </cell>
        </row>
        <row r="258">
          <cell r="A258">
            <v>37042</v>
          </cell>
        </row>
        <row r="259">
          <cell r="A259">
            <v>37072</v>
          </cell>
        </row>
        <row r="260">
          <cell r="A260">
            <v>37103</v>
          </cell>
        </row>
        <row r="261">
          <cell r="A261">
            <v>37134</v>
          </cell>
        </row>
        <row r="262">
          <cell r="A262">
            <v>37164</v>
          </cell>
        </row>
        <row r="263">
          <cell r="A263">
            <v>37195</v>
          </cell>
        </row>
        <row r="264">
          <cell r="A264">
            <v>37225</v>
          </cell>
        </row>
        <row r="265">
          <cell r="A265">
            <v>37256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"/>
      <sheetName val="Val"/>
      <sheetName val="Rep"/>
      <sheetName val="Res"/>
      <sheetName val="ACUM"/>
      <sheetName val="Dep"/>
      <sheetName val="Cap"/>
      <sheetName val="Aju"/>
      <sheetName val="Bal"/>
      <sheetName val="Resu"/>
      <sheetName val="Bala"/>
      <sheetName val="INPC"/>
    </sheetNames>
    <sheetDataSet>
      <sheetData sheetId="0" refreshError="1">
        <row r="1">
          <cell r="A1" t="str">
            <v>CALES DE ORIENTE, S.A. DE C.V.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=</v>
          </cell>
          <cell r="B1" t="str">
            <v>=</v>
          </cell>
          <cell r="C1" t="str">
            <v>=</v>
          </cell>
          <cell r="D1" t="str">
            <v>=</v>
          </cell>
          <cell r="E1" t="str">
            <v>=</v>
          </cell>
          <cell r="F1" t="str">
            <v>=</v>
          </cell>
          <cell r="G1" t="str">
            <v>=</v>
          </cell>
          <cell r="H1" t="str">
            <v>=</v>
          </cell>
          <cell r="I1" t="str">
            <v>=</v>
          </cell>
          <cell r="J1" t="str">
            <v>=</v>
          </cell>
          <cell r="K1" t="str">
            <v>=</v>
          </cell>
          <cell r="L1" t="str">
            <v>=</v>
          </cell>
          <cell r="M1" t="str">
            <v>=</v>
          </cell>
        </row>
        <row r="2">
          <cell r="A2" t="str">
            <v>TABLA DE INDICES NACIONALES DE PRECIOS AL CONSUMIDOR DE 1943 AL 2001</v>
          </cell>
          <cell r="N2" t="str">
            <v>PROM</v>
          </cell>
          <cell r="O2" t="str">
            <v>PROM</v>
          </cell>
        </row>
        <row r="3">
          <cell r="A3" t="str">
            <v>AÑO</v>
          </cell>
          <cell r="B3" t="str">
            <v>ENE</v>
          </cell>
          <cell r="C3" t="str">
            <v>FEB</v>
          </cell>
          <cell r="D3" t="str">
            <v>MAR</v>
          </cell>
          <cell r="E3" t="str">
            <v>ABR</v>
          </cell>
          <cell r="F3" t="str">
            <v>MAY</v>
          </cell>
          <cell r="G3" t="str">
            <v>JUN</v>
          </cell>
          <cell r="H3" t="str">
            <v>JUL</v>
          </cell>
          <cell r="I3" t="str">
            <v>AGO</v>
          </cell>
          <cell r="J3" t="str">
            <v>SEP</v>
          </cell>
          <cell r="K3" t="str">
            <v>OCT</v>
          </cell>
          <cell r="L3" t="str">
            <v>NOV</v>
          </cell>
          <cell r="M3" t="str">
            <v>DIC</v>
          </cell>
          <cell r="N3" t="str">
            <v>ANUAL</v>
          </cell>
          <cell r="O3" t="str">
            <v>MONTADO</v>
          </cell>
        </row>
        <row r="4">
          <cell r="A4">
            <v>1950</v>
          </cell>
          <cell r="B4">
            <v>9.2800000000000001E-3</v>
          </cell>
          <cell r="C4">
            <v>9.3910999999999994E-3</v>
          </cell>
          <cell r="D4">
            <v>9.8066000000000004E-3</v>
          </cell>
          <cell r="E4">
            <v>9.9031999999999992E-3</v>
          </cell>
          <cell r="F4">
            <v>9.8895000000000007E-3</v>
          </cell>
          <cell r="G4">
            <v>9.8203000000000006E-3</v>
          </cell>
          <cell r="H4">
            <v>9.8895000000000007E-3</v>
          </cell>
          <cell r="I4">
            <v>1.0056000000000001E-2</v>
          </cell>
          <cell r="J4">
            <v>1.0361E-2</v>
          </cell>
          <cell r="K4">
            <v>1.0612E-2</v>
          </cell>
          <cell r="L4">
            <v>1.0793000000000001E-2</v>
          </cell>
          <cell r="M4">
            <v>1.0905E-2</v>
          </cell>
          <cell r="N4">
            <v>1.0058933333333332E-2</v>
          </cell>
        </row>
        <row r="5">
          <cell r="A5">
            <v>1951</v>
          </cell>
          <cell r="B5">
            <v>1.1132E-2</v>
          </cell>
          <cell r="C5">
            <v>1.159E-2</v>
          </cell>
          <cell r="D5">
            <v>1.2130999999999999E-2</v>
          </cell>
          <cell r="E5">
            <v>1.2435999999999999E-2</v>
          </cell>
          <cell r="F5">
            <v>1.2728E-2</v>
          </cell>
          <cell r="G5">
            <v>1.2936E-2</v>
          </cell>
          <cell r="H5">
            <v>1.2715000000000001E-2</v>
          </cell>
          <cell r="I5">
            <v>1.2467000000000001E-2</v>
          </cell>
          <cell r="J5">
            <v>1.2619E-2</v>
          </cell>
          <cell r="K5">
            <v>1.2674E-2</v>
          </cell>
          <cell r="L5">
            <v>1.2936E-2</v>
          </cell>
          <cell r="M5">
            <v>1.2893999999999999E-2</v>
          </cell>
          <cell r="N5">
            <v>1.2438166666666667E-2</v>
          </cell>
          <cell r="O5">
            <v>1.12E-2</v>
          </cell>
        </row>
        <row r="6">
          <cell r="A6">
            <v>1952</v>
          </cell>
          <cell r="B6">
            <v>1.2956000000000001E-2</v>
          </cell>
          <cell r="C6">
            <v>1.2886999999999999E-2</v>
          </cell>
          <cell r="D6">
            <v>1.3011999999999999E-2</v>
          </cell>
          <cell r="E6">
            <v>1.3108E-2</v>
          </cell>
          <cell r="F6">
            <v>1.3067E-2</v>
          </cell>
          <cell r="G6">
            <v>1.3067E-2</v>
          </cell>
          <cell r="H6">
            <v>1.2886999999999999E-2</v>
          </cell>
          <cell r="I6">
            <v>1.2886999999999999E-2</v>
          </cell>
          <cell r="J6">
            <v>1.2625000000000001E-2</v>
          </cell>
          <cell r="K6">
            <v>1.2736000000000001E-2</v>
          </cell>
          <cell r="L6">
            <v>1.268E-2</v>
          </cell>
          <cell r="M6">
            <v>1.2611000000000001E-2</v>
          </cell>
          <cell r="N6">
            <v>1.2876916666666667E-2</v>
          </cell>
          <cell r="O6">
            <v>1.2800000000000001E-2</v>
          </cell>
        </row>
        <row r="7">
          <cell r="A7">
            <v>1953</v>
          </cell>
          <cell r="B7">
            <v>1.2514000000000001E-2</v>
          </cell>
          <cell r="C7">
            <v>1.2416999999999999E-2</v>
          </cell>
          <cell r="D7">
            <v>1.2486000000000001E-2</v>
          </cell>
          <cell r="E7">
            <v>1.2527999999999999E-2</v>
          </cell>
          <cell r="F7">
            <v>1.2708000000000001E-2</v>
          </cell>
          <cell r="G7">
            <v>1.2652999999999999E-2</v>
          </cell>
          <cell r="H7">
            <v>1.282E-2</v>
          </cell>
          <cell r="I7">
            <v>1.2777999999999999E-2</v>
          </cell>
          <cell r="J7">
            <v>1.2874999999999999E-2</v>
          </cell>
          <cell r="K7">
            <v>1.3056E-2</v>
          </cell>
          <cell r="L7">
            <v>1.2874E-2</v>
          </cell>
          <cell r="M7">
            <v>1.2874E-2</v>
          </cell>
          <cell r="N7">
            <v>1.2715249999999999E-2</v>
          </cell>
          <cell r="O7">
            <v>1.26E-2</v>
          </cell>
        </row>
        <row r="8">
          <cell r="A8">
            <v>1954</v>
          </cell>
          <cell r="B8">
            <v>1.2786E-2</v>
          </cell>
          <cell r="C8">
            <v>1.2828000000000001E-2</v>
          </cell>
          <cell r="D8">
            <v>1.2952E-2</v>
          </cell>
          <cell r="E8">
            <v>1.3299999999999999E-2</v>
          </cell>
          <cell r="F8">
            <v>1.3939E-2</v>
          </cell>
          <cell r="G8">
            <v>1.4119E-2</v>
          </cell>
          <cell r="H8">
            <v>1.4133E-2</v>
          </cell>
          <cell r="I8">
            <v>1.4244E-2</v>
          </cell>
          <cell r="J8">
            <v>1.4203E-2</v>
          </cell>
          <cell r="K8">
            <v>1.4536E-2</v>
          </cell>
          <cell r="L8">
            <v>1.4800000000000001E-2</v>
          </cell>
          <cell r="M8">
            <v>1.4982000000000001E-2</v>
          </cell>
          <cell r="N8">
            <v>1.3901833333333334E-2</v>
          </cell>
          <cell r="O8">
            <v>1.3100000000000001E-2</v>
          </cell>
        </row>
        <row r="9">
          <cell r="A9">
            <v>1955</v>
          </cell>
          <cell r="B9">
            <v>1.4982000000000001E-2</v>
          </cell>
          <cell r="C9">
            <v>1.5134E-2</v>
          </cell>
          <cell r="D9">
            <v>1.5440000000000001E-2</v>
          </cell>
          <cell r="E9">
            <v>1.5606E-2</v>
          </cell>
          <cell r="F9">
            <v>1.5579000000000001E-2</v>
          </cell>
          <cell r="G9">
            <v>1.5675999999999999E-2</v>
          </cell>
          <cell r="H9">
            <v>1.5855999999999999E-2</v>
          </cell>
          <cell r="I9">
            <v>1.6022000000000002E-2</v>
          </cell>
          <cell r="J9">
            <v>1.6022000000000002E-2</v>
          </cell>
          <cell r="K9">
            <v>1.6187E-2</v>
          </cell>
          <cell r="L9">
            <v>1.6437E-2</v>
          </cell>
          <cell r="M9">
            <v>1.6396000000000001E-2</v>
          </cell>
          <cell r="N9">
            <v>1.5778083333333335E-2</v>
          </cell>
          <cell r="O9">
            <v>1.49E-2</v>
          </cell>
        </row>
        <row r="10">
          <cell r="A10">
            <v>1956</v>
          </cell>
          <cell r="B10">
            <v>1.6518999999999999E-2</v>
          </cell>
          <cell r="C10">
            <v>1.6671999999999999E-2</v>
          </cell>
          <cell r="D10">
            <v>1.6657999999999999E-2</v>
          </cell>
          <cell r="E10">
            <v>1.6754999999999999E-2</v>
          </cell>
          <cell r="F10">
            <v>1.6643999999999999E-2</v>
          </cell>
          <cell r="G10">
            <v>1.6504999999999999E-2</v>
          </cell>
          <cell r="H10">
            <v>1.6298E-2</v>
          </cell>
          <cell r="I10">
            <v>1.6338999999999999E-2</v>
          </cell>
          <cell r="J10">
            <v>1.6338999999999999E-2</v>
          </cell>
          <cell r="K10">
            <v>1.6227999999999999E-2</v>
          </cell>
          <cell r="L10">
            <v>1.6365999999999999E-2</v>
          </cell>
          <cell r="M10">
            <v>1.6490999999999999E-2</v>
          </cell>
          <cell r="N10">
            <v>1.6484499999999996E-2</v>
          </cell>
          <cell r="O10">
            <v>1.6299999999999999E-2</v>
          </cell>
        </row>
        <row r="11">
          <cell r="A11">
            <v>1957</v>
          </cell>
          <cell r="B11">
            <v>1.6631E-2</v>
          </cell>
          <cell r="C11">
            <v>1.6645E-2</v>
          </cell>
          <cell r="D11">
            <v>1.6743000000000001E-2</v>
          </cell>
          <cell r="E11">
            <v>1.6992E-2</v>
          </cell>
          <cell r="F11">
            <v>1.7173000000000001E-2</v>
          </cell>
          <cell r="G11">
            <v>1.7145000000000001E-2</v>
          </cell>
          <cell r="H11">
            <v>1.7381000000000001E-2</v>
          </cell>
          <cell r="I11">
            <v>1.7672E-2</v>
          </cell>
          <cell r="J11">
            <v>1.7547E-2</v>
          </cell>
          <cell r="K11">
            <v>1.7562000000000001E-2</v>
          </cell>
          <cell r="L11">
            <v>1.7547E-2</v>
          </cell>
          <cell r="M11">
            <v>1.7576000000000001E-2</v>
          </cell>
          <cell r="N11">
            <v>1.7217833333333335E-2</v>
          </cell>
          <cell r="O11">
            <v>1.66E-2</v>
          </cell>
        </row>
        <row r="12">
          <cell r="A12">
            <v>1958</v>
          </cell>
          <cell r="B12">
            <v>1.779E-2</v>
          </cell>
          <cell r="C12">
            <v>1.7734E-2</v>
          </cell>
          <cell r="D12">
            <v>1.7846000000000001E-2</v>
          </cell>
          <cell r="E12">
            <v>1.8024999999999999E-2</v>
          </cell>
          <cell r="F12">
            <v>1.8164E-2</v>
          </cell>
          <cell r="G12">
            <v>1.8095E-2</v>
          </cell>
          <cell r="H12">
            <v>1.8054000000000001E-2</v>
          </cell>
          <cell r="I12">
            <v>1.7971000000000001E-2</v>
          </cell>
          <cell r="J12">
            <v>1.7721000000000001E-2</v>
          </cell>
          <cell r="K12">
            <v>1.7860000000000001E-2</v>
          </cell>
          <cell r="L12">
            <v>1.8124000000000001E-2</v>
          </cell>
          <cell r="M12">
            <v>1.8262E-2</v>
          </cell>
          <cell r="N12">
            <v>1.7970499999999997E-2</v>
          </cell>
          <cell r="O12">
            <v>1.77E-2</v>
          </cell>
        </row>
        <row r="13">
          <cell r="A13">
            <v>1959</v>
          </cell>
          <cell r="B13">
            <v>1.8211999999999999E-2</v>
          </cell>
          <cell r="C13">
            <v>1.8199E-2</v>
          </cell>
          <cell r="D13">
            <v>1.8296E-2</v>
          </cell>
          <cell r="E13">
            <v>1.8296E-2</v>
          </cell>
          <cell r="F13">
            <v>1.8128999999999999E-2</v>
          </cell>
          <cell r="G13">
            <v>1.8171E-2</v>
          </cell>
          <cell r="H13">
            <v>1.8128999999999999E-2</v>
          </cell>
          <cell r="I13">
            <v>1.8199E-2</v>
          </cell>
          <cell r="J13">
            <v>1.7908E-2</v>
          </cell>
          <cell r="K13">
            <v>1.806E-2</v>
          </cell>
          <cell r="L13">
            <v>1.8199E-2</v>
          </cell>
          <cell r="M13">
            <v>1.8253999999999999E-2</v>
          </cell>
          <cell r="N13">
            <v>1.8170999999999996E-2</v>
          </cell>
          <cell r="O13">
            <v>1.8100000000000002E-2</v>
          </cell>
        </row>
        <row r="14">
          <cell r="A14">
            <v>1960</v>
          </cell>
          <cell r="B14">
            <v>1.8282E-2</v>
          </cell>
          <cell r="C14">
            <v>1.8296E-2</v>
          </cell>
          <cell r="D14">
            <v>1.8737E-2</v>
          </cell>
          <cell r="E14">
            <v>1.9123000000000001E-2</v>
          </cell>
          <cell r="F14">
            <v>1.9054000000000001E-2</v>
          </cell>
          <cell r="G14">
            <v>1.9040999999999999E-2</v>
          </cell>
          <cell r="H14">
            <v>1.9179000000000002E-2</v>
          </cell>
          <cell r="I14">
            <v>1.9248000000000001E-2</v>
          </cell>
          <cell r="J14">
            <v>1.9344E-2</v>
          </cell>
          <cell r="K14">
            <v>1.9123000000000001E-2</v>
          </cell>
          <cell r="L14">
            <v>1.9054000000000001E-2</v>
          </cell>
          <cell r="M14">
            <v>1.9137000000000001E-2</v>
          </cell>
          <cell r="N14">
            <v>1.8968166666666664E-2</v>
          </cell>
          <cell r="O14">
            <v>1.84E-2</v>
          </cell>
        </row>
        <row r="15">
          <cell r="A15">
            <v>1961</v>
          </cell>
          <cell r="B15">
            <v>1.9268E-2</v>
          </cell>
          <cell r="C15">
            <v>1.9213000000000001E-2</v>
          </cell>
          <cell r="D15">
            <v>1.9171000000000001E-2</v>
          </cell>
          <cell r="E15">
            <v>1.9296000000000001E-2</v>
          </cell>
          <cell r="F15">
            <v>1.9296000000000001E-2</v>
          </cell>
          <cell r="G15">
            <v>1.9309E-2</v>
          </cell>
          <cell r="H15">
            <v>1.9254E-2</v>
          </cell>
          <cell r="I15">
            <v>1.9033000000000001E-2</v>
          </cell>
          <cell r="J15">
            <v>1.8977999999999998E-2</v>
          </cell>
          <cell r="K15">
            <v>1.8991999999999998E-2</v>
          </cell>
          <cell r="L15">
            <v>1.9061000000000002E-2</v>
          </cell>
          <cell r="M15">
            <v>1.9074000000000001E-2</v>
          </cell>
          <cell r="N15">
            <v>1.9162083333333333E-2</v>
          </cell>
          <cell r="O15">
            <v>1.9199999999999998E-2</v>
          </cell>
        </row>
        <row r="16">
          <cell r="A16">
            <v>1962</v>
          </cell>
          <cell r="B16">
            <v>1.9129E-2</v>
          </cell>
          <cell r="C16">
            <v>1.924E-2</v>
          </cell>
          <cell r="D16">
            <v>1.9434E-2</v>
          </cell>
          <cell r="E16">
            <v>1.9585999999999999E-2</v>
          </cell>
          <cell r="F16">
            <v>1.9559E-2</v>
          </cell>
          <cell r="G16">
            <v>1.9585999999999999E-2</v>
          </cell>
          <cell r="H16">
            <v>1.9698E-2</v>
          </cell>
          <cell r="I16">
            <v>1.9740000000000001E-2</v>
          </cell>
          <cell r="J16">
            <v>1.9835999999999999E-2</v>
          </cell>
          <cell r="K16">
            <v>1.9753E-2</v>
          </cell>
          <cell r="L16">
            <v>1.9753E-2</v>
          </cell>
          <cell r="M16">
            <v>1.967E-2</v>
          </cell>
          <cell r="N16">
            <v>1.9581999999999999E-2</v>
          </cell>
          <cell r="O16">
            <v>1.9199999999999998E-2</v>
          </cell>
        </row>
        <row r="17">
          <cell r="A17">
            <v>1963</v>
          </cell>
          <cell r="B17">
            <v>1.9598999999999998E-2</v>
          </cell>
          <cell r="C17">
            <v>1.9682000000000002E-2</v>
          </cell>
          <cell r="D17">
            <v>1.9682000000000002E-2</v>
          </cell>
          <cell r="E17">
            <v>1.9709999999999998E-2</v>
          </cell>
          <cell r="F17">
            <v>1.9765999999999999E-2</v>
          </cell>
          <cell r="G17">
            <v>1.9682000000000002E-2</v>
          </cell>
          <cell r="H17">
            <v>1.9737999999999999E-2</v>
          </cell>
          <cell r="I17">
            <v>1.9668000000000001E-2</v>
          </cell>
          <cell r="J17">
            <v>1.9654999999999999E-2</v>
          </cell>
          <cell r="K17">
            <v>1.9585999999999999E-2</v>
          </cell>
          <cell r="L17">
            <v>1.9571999999999999E-2</v>
          </cell>
          <cell r="M17">
            <v>1.9709999999999998E-2</v>
          </cell>
          <cell r="N17">
            <v>1.9670833333333335E-2</v>
          </cell>
          <cell r="O17">
            <v>1.9699999999999999E-2</v>
          </cell>
        </row>
        <row r="18">
          <cell r="A18">
            <v>1964</v>
          </cell>
          <cell r="B18">
            <v>1.9945000000000001E-2</v>
          </cell>
          <cell r="C18">
            <v>2.0319E-2</v>
          </cell>
          <cell r="D18">
            <v>2.0277E-2</v>
          </cell>
          <cell r="E18">
            <v>2.0388E-2</v>
          </cell>
          <cell r="F18">
            <v>2.0444E-2</v>
          </cell>
          <cell r="G18">
            <v>2.0456999999999999E-2</v>
          </cell>
          <cell r="H18">
            <v>2.0650000000000002E-2</v>
          </cell>
          <cell r="I18">
            <v>2.0844999999999999E-2</v>
          </cell>
          <cell r="J18">
            <v>2.0553999999999999E-2</v>
          </cell>
          <cell r="K18">
            <v>2.0525999999999999E-2</v>
          </cell>
          <cell r="L18">
            <v>2.0733999999999999E-2</v>
          </cell>
          <cell r="M18">
            <v>2.0774999999999998E-2</v>
          </cell>
          <cell r="N18">
            <v>2.0492833333333332E-2</v>
          </cell>
          <cell r="O18">
            <v>1.9900000000000001E-2</v>
          </cell>
        </row>
        <row r="19">
          <cell r="A19">
            <v>1965</v>
          </cell>
          <cell r="B19">
            <v>2.0743000000000001E-2</v>
          </cell>
          <cell r="C19">
            <v>2.0826999999999998E-2</v>
          </cell>
          <cell r="D19">
            <v>2.0896000000000001E-2</v>
          </cell>
          <cell r="E19">
            <v>2.102E-2</v>
          </cell>
          <cell r="F19">
            <v>2.1034000000000001E-2</v>
          </cell>
          <cell r="G19">
            <v>2.1062000000000001E-2</v>
          </cell>
          <cell r="H19">
            <v>2.0965000000000001E-2</v>
          </cell>
          <cell r="I19">
            <v>2.0909000000000001E-2</v>
          </cell>
          <cell r="J19">
            <v>2.0993000000000001E-2</v>
          </cell>
          <cell r="K19">
            <v>2.0978E-2</v>
          </cell>
          <cell r="L19">
            <v>2.0909000000000001E-2</v>
          </cell>
          <cell r="M19">
            <v>2.0909000000000001E-2</v>
          </cell>
          <cell r="N19">
            <v>2.0937083333333339E-2</v>
          </cell>
          <cell r="O19">
            <v>2.0799999999999999E-2</v>
          </cell>
        </row>
        <row r="20">
          <cell r="A20">
            <v>1966</v>
          </cell>
          <cell r="B20">
            <v>2.0948999999999999E-2</v>
          </cell>
          <cell r="C20">
            <v>2.0934999999999999E-2</v>
          </cell>
          <cell r="D20">
            <v>2.0811E-2</v>
          </cell>
          <cell r="E20">
            <v>2.0934999999999999E-2</v>
          </cell>
          <cell r="F20">
            <v>2.0990000000000002E-2</v>
          </cell>
          <cell r="G20">
            <v>2.1073999999999999E-2</v>
          </cell>
          <cell r="H20">
            <v>2.1212000000000002E-2</v>
          </cell>
          <cell r="I20">
            <v>2.1336000000000001E-2</v>
          </cell>
          <cell r="J20">
            <v>2.1336000000000001E-2</v>
          </cell>
          <cell r="K20">
            <v>2.1406000000000001E-2</v>
          </cell>
          <cell r="L20">
            <v>2.1434000000000002E-2</v>
          </cell>
          <cell r="M20">
            <v>2.1447999999999998E-2</v>
          </cell>
          <cell r="N20">
            <v>2.1155500000000004E-2</v>
          </cell>
          <cell r="O20">
            <v>2.0899999999999998E-2</v>
          </cell>
        </row>
        <row r="21">
          <cell r="A21">
            <v>1967</v>
          </cell>
          <cell r="B21">
            <v>2.1602E-2</v>
          </cell>
          <cell r="C21">
            <v>2.1739999999999999E-2</v>
          </cell>
          <cell r="D21">
            <v>2.1781999999999999E-2</v>
          </cell>
          <cell r="E21">
            <v>2.1783E-2</v>
          </cell>
          <cell r="F21">
            <v>2.1644E-2</v>
          </cell>
          <cell r="G21">
            <v>2.1533E-2</v>
          </cell>
          <cell r="H21">
            <v>2.1684999999999999E-2</v>
          </cell>
          <cell r="I21">
            <v>2.1767999999999999E-2</v>
          </cell>
          <cell r="J21">
            <v>2.1850999999999999E-2</v>
          </cell>
          <cell r="K21">
            <v>2.1919999999999999E-2</v>
          </cell>
          <cell r="L21">
            <v>2.1878000000000002E-2</v>
          </cell>
          <cell r="M21">
            <v>2.1755E-2</v>
          </cell>
          <cell r="N21">
            <v>2.1745083333333335E-2</v>
          </cell>
          <cell r="O21">
            <v>2.1499999999999998E-2</v>
          </cell>
        </row>
        <row r="22">
          <cell r="A22">
            <v>1968</v>
          </cell>
          <cell r="B22">
            <v>2.1895000000000001E-2</v>
          </cell>
          <cell r="C22">
            <v>2.1895000000000001E-2</v>
          </cell>
          <cell r="D22">
            <v>2.2075999999999998E-2</v>
          </cell>
          <cell r="E22">
            <v>2.2242000000000001E-2</v>
          </cell>
          <cell r="F22">
            <v>2.2408000000000001E-2</v>
          </cell>
          <cell r="G22">
            <v>2.2228000000000001E-2</v>
          </cell>
          <cell r="H22">
            <v>2.2172000000000001E-2</v>
          </cell>
          <cell r="I22">
            <v>2.2283000000000001E-2</v>
          </cell>
          <cell r="J22">
            <v>2.2353000000000001E-2</v>
          </cell>
          <cell r="K22">
            <v>2.2283000000000001E-2</v>
          </cell>
          <cell r="L22">
            <v>2.2325000000000001E-2</v>
          </cell>
          <cell r="M22">
            <v>2.2283000000000001E-2</v>
          </cell>
          <cell r="N22">
            <v>2.2203583333333336E-2</v>
          </cell>
          <cell r="O22">
            <v>2.1899999999999999E-2</v>
          </cell>
        </row>
        <row r="23">
          <cell r="A23">
            <v>1969</v>
          </cell>
          <cell r="B23">
            <v>2.2381000000000002E-2</v>
          </cell>
          <cell r="C23">
            <v>2.2461999999999999E-2</v>
          </cell>
          <cell r="D23">
            <v>2.2484000000000001E-2</v>
          </cell>
          <cell r="E23">
            <v>2.2544999999999999E-2</v>
          </cell>
          <cell r="F23">
            <v>2.2544999999999999E-2</v>
          </cell>
          <cell r="G23">
            <v>2.2624999999999999E-2</v>
          </cell>
          <cell r="H23">
            <v>2.2710999999999999E-2</v>
          </cell>
          <cell r="I23">
            <v>2.2735999999999999E-2</v>
          </cell>
          <cell r="J23">
            <v>2.2949000000000001E-2</v>
          </cell>
          <cell r="K23">
            <v>2.3189999999999999E-2</v>
          </cell>
          <cell r="L23">
            <v>2.3192999999999998E-2</v>
          </cell>
          <cell r="M23">
            <v>2.3368E-2</v>
          </cell>
          <cell r="N23">
            <v>2.2765750000000001E-2</v>
          </cell>
          <cell r="O23">
            <v>2.23E-2</v>
          </cell>
        </row>
        <row r="24">
          <cell r="A24">
            <v>1970</v>
          </cell>
          <cell r="B24">
            <v>2.3545E-2</v>
          </cell>
          <cell r="C24">
            <v>2.3542E-2</v>
          </cell>
          <cell r="D24">
            <v>2.3612000000000001E-2</v>
          </cell>
          <cell r="E24">
            <v>2.3642E-2</v>
          </cell>
          <cell r="F24">
            <v>2.3692000000000001E-2</v>
          </cell>
          <cell r="G24">
            <v>2.3836E-2</v>
          </cell>
          <cell r="H24">
            <v>2.3952000000000001E-2</v>
          </cell>
          <cell r="I24">
            <v>2.4063000000000001E-2</v>
          </cell>
          <cell r="J24">
            <v>2.4121E-2</v>
          </cell>
          <cell r="K24">
            <v>2.4129999999999999E-2</v>
          </cell>
          <cell r="L24">
            <v>2.426E-2</v>
          </cell>
          <cell r="M24">
            <v>2.4465000000000001E-2</v>
          </cell>
          <cell r="N24">
            <v>2.3905000000000006E-2</v>
          </cell>
          <cell r="O24">
            <v>2.3300000000000001E-2</v>
          </cell>
        </row>
        <row r="25">
          <cell r="A25">
            <v>1971</v>
          </cell>
          <cell r="B25">
            <v>2.4705999999999999E-2</v>
          </cell>
          <cell r="C25">
            <v>2.4808E-2</v>
          </cell>
          <cell r="D25">
            <v>2.4902000000000001E-2</v>
          </cell>
          <cell r="E25">
            <v>2.503E-2</v>
          </cell>
          <cell r="F25">
            <v>2.5083000000000001E-2</v>
          </cell>
          <cell r="G25">
            <v>2.5196E-2</v>
          </cell>
          <cell r="H25">
            <v>2.5177000000000001E-2</v>
          </cell>
          <cell r="I25">
            <v>2.5406999999999999E-2</v>
          </cell>
          <cell r="J25">
            <v>2.5489999999999999E-2</v>
          </cell>
          <cell r="K25">
            <v>2.5514999999999999E-2</v>
          </cell>
          <cell r="L25">
            <v>2.5555999999999999E-2</v>
          </cell>
          <cell r="M25">
            <v>2.5677999999999999E-2</v>
          </cell>
          <cell r="N25">
            <v>2.5212333333333337E-2</v>
          </cell>
          <cell r="O25">
            <v>2.4500000000000001E-2</v>
          </cell>
        </row>
        <row r="26">
          <cell r="A26">
            <v>1972</v>
          </cell>
          <cell r="B26">
            <v>2.5791999999999999E-2</v>
          </cell>
          <cell r="C26">
            <v>2.5871999999999999E-2</v>
          </cell>
          <cell r="D26">
            <v>2.6013000000000001E-2</v>
          </cell>
          <cell r="E26">
            <v>2.6176999999999999E-2</v>
          </cell>
          <cell r="F26">
            <v>2.6228999999999999E-2</v>
          </cell>
          <cell r="G26">
            <v>2.6422999999999999E-2</v>
          </cell>
          <cell r="H26">
            <v>2.6523000000000001E-2</v>
          </cell>
          <cell r="I26">
            <v>2.6698E-2</v>
          </cell>
          <cell r="J26">
            <v>2.682E-2</v>
          </cell>
          <cell r="K26">
            <v>2.6838999999999998E-2</v>
          </cell>
          <cell r="L26">
            <v>2.7012999999999999E-2</v>
          </cell>
          <cell r="M26">
            <v>2.7105000000000001E-2</v>
          </cell>
          <cell r="N26">
            <v>2.6458666666666669E-2</v>
          </cell>
          <cell r="O26">
            <v>2.5700000000000001E-2</v>
          </cell>
        </row>
        <row r="27">
          <cell r="A27">
            <v>1973</v>
          </cell>
          <cell r="B27">
            <v>2.7498000000000002E-2</v>
          </cell>
          <cell r="C27">
            <v>2.7725E-2</v>
          </cell>
          <cell r="D27">
            <v>2.7969000000000001E-2</v>
          </cell>
          <cell r="E27">
            <v>2.8412E-2</v>
          </cell>
          <cell r="F27">
            <v>2.8714E-2</v>
          </cell>
          <cell r="G27">
            <v>2.895E-2</v>
          </cell>
          <cell r="H27">
            <v>2.9692E-2</v>
          </cell>
          <cell r="I27">
            <v>3.0169000000000001E-2</v>
          </cell>
          <cell r="J27">
            <v>3.0886E-2</v>
          </cell>
          <cell r="K27">
            <v>3.1282999999999998E-2</v>
          </cell>
          <cell r="L27">
            <v>3.1668000000000002E-2</v>
          </cell>
          <cell r="M27">
            <v>3.2897999999999997E-2</v>
          </cell>
          <cell r="N27">
            <v>2.9655333333333329E-2</v>
          </cell>
          <cell r="O27">
            <v>2.75E-2</v>
          </cell>
        </row>
        <row r="28">
          <cell r="A28">
            <v>1974</v>
          </cell>
          <cell r="B28">
            <v>3.4075000000000001E-2</v>
          </cell>
          <cell r="C28">
            <v>3.4845000000000001E-2</v>
          </cell>
          <cell r="D28">
            <v>3.5113999999999999E-2</v>
          </cell>
          <cell r="E28">
            <v>3.5589999999999997E-2</v>
          </cell>
          <cell r="F28">
            <v>3.5869999999999999E-2</v>
          </cell>
          <cell r="G28">
            <v>3.6225E-2</v>
          </cell>
          <cell r="H28">
            <v>3.6748000000000003E-2</v>
          </cell>
          <cell r="I28">
            <v>3.7136000000000002E-2</v>
          </cell>
          <cell r="J28">
            <v>3.7557E-2</v>
          </cell>
          <cell r="K28">
            <v>3.8302999999999997E-2</v>
          </cell>
          <cell r="L28">
            <v>3.9365999999999998E-2</v>
          </cell>
          <cell r="M28">
            <v>3.9674000000000001E-2</v>
          </cell>
          <cell r="N28">
            <v>3.6708583333333336E-2</v>
          </cell>
          <cell r="O28">
            <v>3.3099999999999997E-2</v>
          </cell>
        </row>
        <row r="29">
          <cell r="A29">
            <v>1975</v>
          </cell>
          <cell r="B29">
            <v>4.0181000000000001E-2</v>
          </cell>
          <cell r="C29">
            <v>4.0402E-2</v>
          </cell>
          <cell r="D29">
            <v>4.0656999999999999E-2</v>
          </cell>
          <cell r="E29">
            <v>4.1001000000000003E-2</v>
          </cell>
          <cell r="F29">
            <v>4.1549000000000003E-2</v>
          </cell>
          <cell r="G29">
            <v>4.2256000000000002E-2</v>
          </cell>
          <cell r="H29">
            <v>4.2594E-2</v>
          </cell>
          <cell r="I29">
            <v>4.2962E-2</v>
          </cell>
          <cell r="J29">
            <v>4.3275000000000001E-2</v>
          </cell>
          <cell r="K29">
            <v>4.3497000000000001E-2</v>
          </cell>
          <cell r="L29">
            <v>4.3802000000000001E-2</v>
          </cell>
          <cell r="M29">
            <v>4.4158999999999997E-2</v>
          </cell>
          <cell r="N29">
            <v>4.2194583333333334E-2</v>
          </cell>
          <cell r="O29">
            <v>3.95E-2</v>
          </cell>
        </row>
        <row r="30">
          <cell r="A30">
            <v>1976</v>
          </cell>
          <cell r="B30">
            <v>4.5012000000000003E-2</v>
          </cell>
          <cell r="C30">
            <v>4.5853999999999999E-2</v>
          </cell>
          <cell r="D30">
            <v>4.6302999999999997E-2</v>
          </cell>
          <cell r="E30">
            <v>4.6627000000000002E-2</v>
          </cell>
          <cell r="F30">
            <v>4.6954000000000003E-2</v>
          </cell>
          <cell r="G30">
            <v>4.7142999999999997E-2</v>
          </cell>
          <cell r="H30">
            <v>4.7542000000000001E-2</v>
          </cell>
          <cell r="I30">
            <v>4.7995999999999997E-2</v>
          </cell>
          <cell r="J30">
            <v>4.9632999999999997E-2</v>
          </cell>
          <cell r="K30">
            <v>5.2428000000000002E-2</v>
          </cell>
          <cell r="L30">
            <v>5.4796999999999998E-2</v>
          </cell>
          <cell r="M30">
            <v>5.6170999999999999E-2</v>
          </cell>
          <cell r="N30">
            <v>4.8871666666666667E-2</v>
          </cell>
          <cell r="O30">
            <v>4.48E-2</v>
          </cell>
        </row>
        <row r="31">
          <cell r="A31">
            <v>1977</v>
          </cell>
          <cell r="B31">
            <v>5.7960999999999999E-2</v>
          </cell>
          <cell r="C31">
            <v>5.9241000000000002E-2</v>
          </cell>
          <cell r="D31">
            <v>6.0274000000000001E-2</v>
          </cell>
          <cell r="E31">
            <v>6.1185000000000003E-2</v>
          </cell>
          <cell r="F31">
            <v>6.1723E-2</v>
          </cell>
          <cell r="G31">
            <v>6.2479E-2</v>
          </cell>
          <cell r="H31">
            <v>6.3186000000000006E-2</v>
          </cell>
          <cell r="I31">
            <v>6.4481999999999998E-2</v>
          </cell>
          <cell r="J31">
            <v>6.5626000000000004E-2</v>
          </cell>
          <cell r="K31">
            <v>6.6128000000000006E-2</v>
          </cell>
          <cell r="L31">
            <v>6.6850999999999994E-2</v>
          </cell>
          <cell r="M31">
            <v>6.7776000000000003E-2</v>
          </cell>
          <cell r="N31">
            <v>6.3076000000000007E-2</v>
          </cell>
          <cell r="O31">
            <v>5.5899999999999998E-2</v>
          </cell>
        </row>
        <row r="32">
          <cell r="A32">
            <v>1978</v>
          </cell>
          <cell r="B32">
            <v>6.9282999999999997E-2</v>
          </cell>
          <cell r="C32">
            <v>7.0277999999999993E-2</v>
          </cell>
          <cell r="D32">
            <v>7.1009000000000003E-2</v>
          </cell>
          <cell r="E32">
            <v>7.1799000000000002E-2</v>
          </cell>
          <cell r="F32">
            <v>7.2501999999999997E-2</v>
          </cell>
          <cell r="G32">
            <v>7.3499999999999996E-2</v>
          </cell>
          <cell r="H32">
            <v>7.4746000000000007E-2</v>
          </cell>
          <cell r="I32">
            <v>7.5491000000000003E-2</v>
          </cell>
          <cell r="J32">
            <v>7.6353000000000004E-2</v>
          </cell>
          <cell r="K32">
            <v>7.7277999999999999E-2</v>
          </cell>
          <cell r="L32">
            <v>7.8073000000000004E-2</v>
          </cell>
          <cell r="M32">
            <v>7.8736E-2</v>
          </cell>
          <cell r="N32">
            <v>7.4087333333333324E-2</v>
          </cell>
          <cell r="O32">
            <v>6.8500000000000005E-2</v>
          </cell>
        </row>
        <row r="33">
          <cell r="A33">
            <v>1979</v>
          </cell>
          <cell r="B33">
            <v>8.1531000000000006E-2</v>
          </cell>
          <cell r="C33">
            <v>8.2702999999999999E-2</v>
          </cell>
          <cell r="D33">
            <v>8.3824999999999997E-2</v>
          </cell>
          <cell r="E33">
            <v>8.4574999999999997E-2</v>
          </cell>
          <cell r="F33">
            <v>8.5683999999999996E-2</v>
          </cell>
          <cell r="G33">
            <v>8.6634000000000003E-2</v>
          </cell>
          <cell r="H33">
            <v>8.7683999999999998E-2</v>
          </cell>
          <cell r="I33">
            <v>8.9011000000000007E-2</v>
          </cell>
          <cell r="J33">
            <v>9.0102000000000002E-2</v>
          </cell>
          <cell r="K33">
            <v>9.1675999999999994E-2</v>
          </cell>
          <cell r="L33">
            <v>9.2855999999999994E-2</v>
          </cell>
          <cell r="M33">
            <v>9.4499E-2</v>
          </cell>
          <cell r="N33">
            <v>8.7565000000000004E-2</v>
          </cell>
          <cell r="O33">
            <v>8.0399999999999999E-2</v>
          </cell>
        </row>
        <row r="34">
          <cell r="A34">
            <v>1980</v>
          </cell>
          <cell r="B34">
            <v>9.9106E-2</v>
          </cell>
          <cell r="C34">
            <v>0.1014</v>
          </cell>
          <cell r="D34">
            <v>0.10348</v>
          </cell>
          <cell r="E34">
            <v>0.10528999999999999</v>
          </cell>
          <cell r="F34">
            <v>0.10700999999999999</v>
          </cell>
          <cell r="G34">
            <v>0.10913</v>
          </cell>
          <cell r="H34">
            <v>0.11218</v>
          </cell>
          <cell r="I34">
            <v>0.1145</v>
          </cell>
          <cell r="J34">
            <v>0.11577</v>
          </cell>
          <cell r="K34">
            <v>0.11753</v>
          </cell>
          <cell r="L34">
            <v>0.11957</v>
          </cell>
          <cell r="M34">
            <v>0.1227</v>
          </cell>
          <cell r="N34">
            <v>0.11063883333333334</v>
          </cell>
          <cell r="O34">
            <v>9.7600000000000006E-2</v>
          </cell>
        </row>
        <row r="35">
          <cell r="A35">
            <v>1981</v>
          </cell>
          <cell r="B35">
            <v>0.12665999999999999</v>
          </cell>
          <cell r="C35">
            <v>0.12977</v>
          </cell>
          <cell r="D35">
            <v>0.13253999999999999</v>
          </cell>
          <cell r="E35">
            <v>0.13553000000000001</v>
          </cell>
          <cell r="F35">
            <v>0.13758000000000001</v>
          </cell>
          <cell r="G35">
            <v>0.13951</v>
          </cell>
          <cell r="H35">
            <v>0.14196</v>
          </cell>
          <cell r="I35">
            <v>0.14488999999999999</v>
          </cell>
          <cell r="J35">
            <v>0.14757999999999999</v>
          </cell>
          <cell r="K35">
            <v>0.15085999999999999</v>
          </cell>
          <cell r="L35">
            <v>0.15376000000000001</v>
          </cell>
          <cell r="M35">
            <v>0.15790000000000001</v>
          </cell>
          <cell r="N35">
            <v>0.141545</v>
          </cell>
          <cell r="O35">
            <v>0.12529999999999999</v>
          </cell>
        </row>
        <row r="36">
          <cell r="A36">
            <v>1982</v>
          </cell>
          <cell r="B36">
            <v>0.16575000000000001</v>
          </cell>
          <cell r="C36">
            <v>0.17226</v>
          </cell>
          <cell r="D36">
            <v>0.17854999999999999</v>
          </cell>
          <cell r="E36">
            <v>0.18823000000000001</v>
          </cell>
          <cell r="F36">
            <v>0.19880999999999999</v>
          </cell>
          <cell r="G36">
            <v>0.20838000000000001</v>
          </cell>
          <cell r="H36">
            <v>0.21912000000000001</v>
          </cell>
          <cell r="I36">
            <v>0.24371000000000001</v>
          </cell>
          <cell r="J36">
            <v>0.25672</v>
          </cell>
          <cell r="K36">
            <v>0.27002999999999999</v>
          </cell>
          <cell r="L36">
            <v>0.28367999999999999</v>
          </cell>
          <cell r="M36">
            <v>0.31397999999999998</v>
          </cell>
          <cell r="N36">
            <v>0.224935</v>
          </cell>
          <cell r="O36">
            <v>0.16739999999999999</v>
          </cell>
        </row>
        <row r="37">
          <cell r="A37">
            <v>1983</v>
          </cell>
          <cell r="B37">
            <v>0.34814000000000001</v>
          </cell>
          <cell r="C37">
            <v>0.36681999999999998</v>
          </cell>
          <cell r="D37">
            <v>0.38457999999999998</v>
          </cell>
          <cell r="E37">
            <v>0.40893000000000002</v>
          </cell>
          <cell r="F37">
            <v>0.42665999999999998</v>
          </cell>
          <cell r="G37">
            <v>0.44281999999999999</v>
          </cell>
          <cell r="H37">
            <v>0.46471000000000001</v>
          </cell>
          <cell r="I37">
            <v>0.48275000000000001</v>
          </cell>
          <cell r="J37">
            <v>0.49761</v>
          </cell>
          <cell r="K37">
            <v>0.51412000000000002</v>
          </cell>
          <cell r="L37">
            <v>0.54430999999999996</v>
          </cell>
          <cell r="M37">
            <v>0.56759999999999999</v>
          </cell>
          <cell r="N37">
            <v>0.45408750000000003</v>
          </cell>
          <cell r="O37">
            <v>0.33040000000000003</v>
          </cell>
        </row>
        <row r="38">
          <cell r="A38">
            <v>1984</v>
          </cell>
          <cell r="B38">
            <v>0.60365999999999997</v>
          </cell>
          <cell r="C38">
            <v>0.63551999999999997</v>
          </cell>
          <cell r="D38">
            <v>0.66268000000000005</v>
          </cell>
          <cell r="E38">
            <v>0.69135000000000002</v>
          </cell>
          <cell r="F38">
            <v>0.71426999999999996</v>
          </cell>
          <cell r="G38">
            <v>0.74012</v>
          </cell>
          <cell r="H38">
            <v>0.76437999999999995</v>
          </cell>
          <cell r="I38">
            <v>0.78610999999999998</v>
          </cell>
          <cell r="J38">
            <v>0.80952999999999997</v>
          </cell>
          <cell r="K38">
            <v>0.83781000000000005</v>
          </cell>
          <cell r="L38">
            <v>0.86656999999999995</v>
          </cell>
          <cell r="M38">
            <v>0.90337000000000001</v>
          </cell>
          <cell r="N38">
            <v>0.7512808333333334</v>
          </cell>
          <cell r="O38">
            <v>0.59319999999999995</v>
          </cell>
        </row>
        <row r="39">
          <cell r="A39">
            <v>1985</v>
          </cell>
          <cell r="B39">
            <v>0.97038000000000002</v>
          </cell>
          <cell r="C39">
            <v>1.0106999999999999</v>
          </cell>
          <cell r="D39">
            <v>1.0499000000000001</v>
          </cell>
          <cell r="E39">
            <v>1.0822000000000001</v>
          </cell>
          <cell r="F39">
            <v>1.1077999999999999</v>
          </cell>
          <cell r="G39">
            <v>1.1355</v>
          </cell>
          <cell r="H39">
            <v>1.1751</v>
          </cell>
          <cell r="I39">
            <v>1.2264999999999999</v>
          </cell>
          <cell r="J39">
            <v>1.2754000000000001</v>
          </cell>
          <cell r="K39">
            <v>1.3239000000000001</v>
          </cell>
          <cell r="L39">
            <v>1.385</v>
          </cell>
          <cell r="M39">
            <v>1.4793000000000001</v>
          </cell>
          <cell r="N39">
            <v>1.1851399999999999</v>
          </cell>
          <cell r="O39">
            <v>0.94359999999999999</v>
          </cell>
        </row>
        <row r="40">
          <cell r="A40">
            <v>1986</v>
          </cell>
          <cell r="B40">
            <v>1.61</v>
          </cell>
          <cell r="C40">
            <v>1.6816</v>
          </cell>
          <cell r="D40">
            <v>1.7598</v>
          </cell>
          <cell r="E40">
            <v>1.8516999999999999</v>
          </cell>
          <cell r="F40">
            <v>1.9545999999999999</v>
          </cell>
          <cell r="G40">
            <v>2.08</v>
          </cell>
          <cell r="H40">
            <v>2.1838000000000002</v>
          </cell>
          <cell r="I40">
            <v>2.3578999999999999</v>
          </cell>
          <cell r="J40">
            <v>2.4994000000000001</v>
          </cell>
          <cell r="K40">
            <v>2.6421999999999999</v>
          </cell>
          <cell r="L40">
            <v>2.8208000000000002</v>
          </cell>
          <cell r="M40">
            <v>3.0436000000000001</v>
          </cell>
          <cell r="N40">
            <v>2.2071166666666668</v>
          </cell>
          <cell r="O40">
            <v>1.5669</v>
          </cell>
        </row>
        <row r="41">
          <cell r="A41">
            <v>1987</v>
          </cell>
          <cell r="B41">
            <v>3.29</v>
          </cell>
          <cell r="C41">
            <v>3.5274000000000001</v>
          </cell>
          <cell r="D41">
            <v>3.7605</v>
          </cell>
          <cell r="E41">
            <v>4.0895000000000001</v>
          </cell>
          <cell r="F41">
            <v>4.3978000000000002</v>
          </cell>
          <cell r="G41">
            <v>4.7160000000000002</v>
          </cell>
          <cell r="H41">
            <v>5.0979999999999999</v>
          </cell>
          <cell r="I41">
            <v>5.5145999999999997</v>
          </cell>
          <cell r="J41">
            <v>5.8779000000000003</v>
          </cell>
          <cell r="K41">
            <v>6.3677999999999999</v>
          </cell>
          <cell r="L41">
            <v>6.8727999999999998</v>
          </cell>
          <cell r="M41">
            <v>7.8879999999999999</v>
          </cell>
          <cell r="N41">
            <v>5.1166916666666662</v>
          </cell>
          <cell r="O41">
            <v>3.2774000000000001</v>
          </cell>
        </row>
        <row r="42">
          <cell r="A42">
            <v>1988</v>
          </cell>
          <cell r="B42">
            <v>9.1075999999999997</v>
          </cell>
          <cell r="C42">
            <v>9.8673000000000002</v>
          </cell>
          <cell r="D42">
            <v>10.372999999999999</v>
          </cell>
          <cell r="E42">
            <v>10.692</v>
          </cell>
          <cell r="F42">
            <v>10.898999999999999</v>
          </cell>
          <cell r="G42">
            <v>11.121</v>
          </cell>
          <cell r="H42">
            <v>11.307</v>
          </cell>
          <cell r="I42">
            <v>11.411</v>
          </cell>
          <cell r="J42">
            <v>11.476000000000001</v>
          </cell>
          <cell r="K42">
            <v>11.563000000000001</v>
          </cell>
          <cell r="L42">
            <v>11.718</v>
          </cell>
          <cell r="M42">
            <v>11.962999999999999</v>
          </cell>
          <cell r="N42">
            <v>10.958158333333335</v>
          </cell>
          <cell r="O42">
            <v>8.3064999999999998</v>
          </cell>
        </row>
        <row r="43">
          <cell r="A43">
            <v>1989</v>
          </cell>
          <cell r="B43">
            <v>12.256</v>
          </cell>
          <cell r="C43">
            <v>12.422000000000001</v>
          </cell>
          <cell r="D43">
            <v>12.555999999999999</v>
          </cell>
          <cell r="E43">
            <v>12.744</v>
          </cell>
          <cell r="F43">
            <v>12.92</v>
          </cell>
          <cell r="G43">
            <v>13.077</v>
          </cell>
          <cell r="H43">
            <v>13.207000000000001</v>
          </cell>
          <cell r="I43">
            <v>13.333</v>
          </cell>
          <cell r="J43">
            <v>13.461</v>
          </cell>
          <cell r="K43">
            <v>13.66</v>
          </cell>
          <cell r="L43">
            <v>13.852</v>
          </cell>
          <cell r="M43">
            <v>14.319000000000001</v>
          </cell>
          <cell r="N43">
            <v>13.150583333333335</v>
          </cell>
          <cell r="O43">
            <v>12.117699999999999</v>
          </cell>
        </row>
        <row r="44">
          <cell r="A44">
            <v>1990</v>
          </cell>
          <cell r="B44">
            <v>15.01</v>
          </cell>
          <cell r="C44">
            <v>15.35</v>
          </cell>
          <cell r="D44">
            <v>15.621</v>
          </cell>
          <cell r="E44">
            <v>15.858000000000001</v>
          </cell>
          <cell r="F44">
            <v>16.135000000000002</v>
          </cell>
          <cell r="G44">
            <v>16.489999999999998</v>
          </cell>
          <cell r="H44">
            <v>16.791</v>
          </cell>
          <cell r="I44">
            <v>17.077000000000002</v>
          </cell>
          <cell r="J44">
            <v>17.321000000000002</v>
          </cell>
          <cell r="K44">
            <v>17.57</v>
          </cell>
          <cell r="L44">
            <v>18.036000000000001</v>
          </cell>
          <cell r="M44">
            <v>18.605</v>
          </cell>
          <cell r="N44">
            <v>16.655333333333331</v>
          </cell>
          <cell r="O44">
            <v>14.6913</v>
          </cell>
        </row>
        <row r="45">
          <cell r="A45">
            <v>1991</v>
          </cell>
          <cell r="B45">
            <v>19.079000000000001</v>
          </cell>
          <cell r="C45">
            <v>19.411999999999999</v>
          </cell>
          <cell r="D45">
            <v>19.689</v>
          </cell>
          <cell r="E45">
            <v>19.895</v>
          </cell>
          <cell r="F45">
            <v>20.088999999999999</v>
          </cell>
          <cell r="G45">
            <v>20.3</v>
          </cell>
          <cell r="H45">
            <v>20.48</v>
          </cell>
          <cell r="I45">
            <v>20.622</v>
          </cell>
          <cell r="J45">
            <v>20.827999999999999</v>
          </cell>
          <cell r="K45">
            <v>21.07</v>
          </cell>
          <cell r="L45">
            <v>21.593</v>
          </cell>
          <cell r="M45">
            <v>22.100999999999999</v>
          </cell>
          <cell r="N45">
            <v>20.429833333333331</v>
          </cell>
          <cell r="O45">
            <v>18.6553</v>
          </cell>
        </row>
        <row r="46">
          <cell r="A46">
            <v>1992</v>
          </cell>
          <cell r="B46">
            <v>22.503</v>
          </cell>
          <cell r="C46">
            <v>22.77</v>
          </cell>
          <cell r="D46">
            <v>23.001000000000001</v>
          </cell>
          <cell r="E46">
            <v>23.206</v>
          </cell>
          <cell r="F46">
            <v>23.359000000000002</v>
          </cell>
          <cell r="G46">
            <v>23.516999999999999</v>
          </cell>
          <cell r="H46">
            <v>23.666</v>
          </cell>
          <cell r="I46">
            <v>23.811</v>
          </cell>
          <cell r="J46">
            <v>24.018000000000001</v>
          </cell>
          <cell r="K46">
            <v>24.190999999999999</v>
          </cell>
          <cell r="L46">
            <v>24.391999999999999</v>
          </cell>
          <cell r="M46">
            <v>24.74</v>
          </cell>
          <cell r="N46">
            <v>23.597833333333337</v>
          </cell>
          <cell r="O46">
            <v>22.087499999999999</v>
          </cell>
        </row>
        <row r="47">
          <cell r="A47">
            <v>1993</v>
          </cell>
          <cell r="B47">
            <v>25.05</v>
          </cell>
          <cell r="C47">
            <v>25.254999999999999</v>
          </cell>
          <cell r="D47">
            <v>25.402000000000001</v>
          </cell>
          <cell r="E47">
            <v>25.547999999999998</v>
          </cell>
          <cell r="F47">
            <v>25.693999999999999</v>
          </cell>
          <cell r="G47">
            <v>25.838999999999999</v>
          </cell>
          <cell r="H47">
            <v>25.963000000000001</v>
          </cell>
          <cell r="I47">
            <v>26.102</v>
          </cell>
          <cell r="J47">
            <v>26.295000000000002</v>
          </cell>
          <cell r="K47">
            <v>26.402999999999999</v>
          </cell>
          <cell r="L47">
            <v>26.518999999999998</v>
          </cell>
          <cell r="M47">
            <v>26.721</v>
          </cell>
          <cell r="N47">
            <v>25.899250000000006</v>
          </cell>
          <cell r="O47">
            <v>24.8005</v>
          </cell>
        </row>
        <row r="48">
          <cell r="A48">
            <v>1994</v>
          </cell>
          <cell r="B48">
            <v>26.928000000000001</v>
          </cell>
          <cell r="C48">
            <v>27.067</v>
          </cell>
          <cell r="D48">
            <v>27.206</v>
          </cell>
          <cell r="E48">
            <v>27.338999999999999</v>
          </cell>
          <cell r="F48">
            <v>27.471</v>
          </cell>
          <cell r="G48">
            <v>27.609000000000002</v>
          </cell>
          <cell r="H48">
            <v>27.731000000000002</v>
          </cell>
          <cell r="I48">
            <v>27.861000000000001</v>
          </cell>
          <cell r="J48">
            <v>28.059000000000001</v>
          </cell>
          <cell r="K48">
            <v>28.206</v>
          </cell>
          <cell r="L48">
            <v>28.356999999999999</v>
          </cell>
          <cell r="M48">
            <v>28.605</v>
          </cell>
          <cell r="N48">
            <v>27.703249999999997</v>
          </cell>
          <cell r="O48">
            <v>26.8019</v>
          </cell>
        </row>
        <row r="49">
          <cell r="A49">
            <v>1995</v>
          </cell>
          <cell r="B49">
            <v>29.681999999999999</v>
          </cell>
          <cell r="C49">
            <v>30.94</v>
          </cell>
          <cell r="D49">
            <v>32.764000000000003</v>
          </cell>
          <cell r="E49">
            <v>35.375</v>
          </cell>
          <cell r="F49">
            <v>36.853000000000002</v>
          </cell>
          <cell r="G49">
            <v>38.023000000000003</v>
          </cell>
          <cell r="H49">
            <v>38.798000000000002</v>
          </cell>
          <cell r="I49">
            <v>39.442</v>
          </cell>
          <cell r="J49">
            <v>40.258000000000003</v>
          </cell>
          <cell r="K49">
            <v>41.085999999999999</v>
          </cell>
          <cell r="L49">
            <v>42.098999999999997</v>
          </cell>
          <cell r="M49">
            <v>43.470999999999997</v>
          </cell>
          <cell r="N49">
            <v>37.399250000000002</v>
          </cell>
          <cell r="O49">
            <v>31.038</v>
          </cell>
        </row>
        <row r="50">
          <cell r="A50">
            <v>1996</v>
          </cell>
          <cell r="B50">
            <v>45.033000000000001</v>
          </cell>
          <cell r="C50">
            <v>46.084000000000003</v>
          </cell>
          <cell r="D50">
            <v>47.098999999999997</v>
          </cell>
          <cell r="E50">
            <v>48.438000000000002</v>
          </cell>
          <cell r="F50">
            <v>49.320999999999998</v>
          </cell>
          <cell r="G50">
            <v>50.124000000000002</v>
          </cell>
          <cell r="H50">
            <v>50.835999999999999</v>
          </cell>
          <cell r="I50">
            <v>51.512</v>
          </cell>
          <cell r="J50">
            <v>52.335999999999999</v>
          </cell>
          <cell r="K50">
            <v>52.988999999999997</v>
          </cell>
          <cell r="L50">
            <v>53.792000000000002</v>
          </cell>
          <cell r="M50">
            <v>55.514000000000003</v>
          </cell>
          <cell r="N50">
            <v>50.256499999999996</v>
          </cell>
          <cell r="O50">
            <v>44.271000000000001</v>
          </cell>
        </row>
        <row r="51">
          <cell r="A51">
            <v>1997</v>
          </cell>
          <cell r="B51">
            <v>56.942</v>
          </cell>
          <cell r="C51">
            <v>57.898000000000003</v>
          </cell>
          <cell r="D51">
            <v>58.619</v>
          </cell>
          <cell r="E51">
            <v>59.252000000000002</v>
          </cell>
          <cell r="F51">
            <v>59.792999999999999</v>
          </cell>
          <cell r="G51">
            <v>60.323999999999998</v>
          </cell>
          <cell r="H51">
            <v>60.848999999999997</v>
          </cell>
          <cell r="I51">
            <v>61.39</v>
          </cell>
          <cell r="J51">
            <v>62.155000000000001</v>
          </cell>
          <cell r="K51">
            <v>62.652000000000001</v>
          </cell>
          <cell r="L51">
            <v>63.351999999999997</v>
          </cell>
          <cell r="M51">
            <v>64.239999999999995</v>
          </cell>
          <cell r="N51">
            <v>60.622166666666665</v>
          </cell>
          <cell r="O51">
            <v>55.8172</v>
          </cell>
        </row>
        <row r="52">
          <cell r="A52">
            <v>1998</v>
          </cell>
          <cell r="B52">
            <v>65.638000000000005</v>
          </cell>
          <cell r="C52">
            <v>66.787000000000006</v>
          </cell>
          <cell r="D52">
            <v>67.569000000000003</v>
          </cell>
          <cell r="E52">
            <v>68.200999999999993</v>
          </cell>
          <cell r="F52">
            <v>68.745000000000005</v>
          </cell>
          <cell r="G52">
            <v>69.557000000000002</v>
          </cell>
          <cell r="H52">
            <v>70.227999999999994</v>
          </cell>
          <cell r="I52">
            <v>70.903000000000006</v>
          </cell>
          <cell r="J52">
            <v>72.052999999999997</v>
          </cell>
          <cell r="K52">
            <v>73.084999999999994</v>
          </cell>
          <cell r="L52">
            <v>74.38</v>
          </cell>
          <cell r="M52">
            <v>76.194999999999993</v>
          </cell>
          <cell r="N52">
            <v>70.278416666666672</v>
          </cell>
          <cell r="O52">
            <v>65.094499999999996</v>
          </cell>
        </row>
        <row r="53">
          <cell r="A53">
            <v>1999</v>
          </cell>
          <cell r="B53">
            <v>78.119</v>
          </cell>
          <cell r="C53">
            <v>79.168999999999997</v>
          </cell>
          <cell r="D53">
            <v>79.903999999999996</v>
          </cell>
          <cell r="E53">
            <v>80.637</v>
          </cell>
          <cell r="F53">
            <v>81.122</v>
          </cell>
          <cell r="G53">
            <v>81.655000000000001</v>
          </cell>
          <cell r="H53">
            <v>82.194999999999993</v>
          </cell>
          <cell r="I53">
            <v>82.658000000000001</v>
          </cell>
          <cell r="J53">
            <v>83.456000000000003</v>
          </cell>
          <cell r="K53">
            <v>83.984999999999999</v>
          </cell>
          <cell r="L53">
            <v>84.731999999999999</v>
          </cell>
          <cell r="M53">
            <v>85.581000000000003</v>
          </cell>
          <cell r="N53">
            <v>81.934416666666664</v>
          </cell>
          <cell r="O53">
            <v>76.454099999999997</v>
          </cell>
        </row>
        <row r="54">
          <cell r="A54">
            <v>2000</v>
          </cell>
          <cell r="B54">
            <v>86.73</v>
          </cell>
          <cell r="C54">
            <v>87.498999999999995</v>
          </cell>
          <cell r="D54">
            <v>87.983999999999995</v>
          </cell>
          <cell r="E54">
            <v>88.484999999999999</v>
          </cell>
          <cell r="F54">
            <v>88.816000000000003</v>
          </cell>
          <cell r="G54">
            <v>89.341999999999999</v>
          </cell>
          <cell r="H54">
            <v>89.69</v>
          </cell>
          <cell r="I54">
            <v>90.183000000000007</v>
          </cell>
          <cell r="J54">
            <v>90.841999999999999</v>
          </cell>
          <cell r="K54">
            <v>91.466999999999999</v>
          </cell>
          <cell r="L54">
            <v>92.248999999999995</v>
          </cell>
          <cell r="M54">
            <v>93.248000000000005</v>
          </cell>
          <cell r="N54">
            <v>89.711250000000007</v>
          </cell>
          <cell r="O54">
            <v>85.955200000000005</v>
          </cell>
        </row>
        <row r="55">
          <cell r="A55">
            <v>2001</v>
          </cell>
          <cell r="B55">
            <v>93.765000000000001</v>
          </cell>
          <cell r="C55">
            <v>93.703000000000003</v>
          </cell>
          <cell r="D55">
            <v>94.296999999999997</v>
          </cell>
          <cell r="E55">
            <v>94.772000000000006</v>
          </cell>
          <cell r="F55">
            <v>94.99</v>
          </cell>
          <cell r="G55">
            <v>95.215000000000003</v>
          </cell>
          <cell r="H55">
            <v>94.966999999999999</v>
          </cell>
          <cell r="I55">
            <v>95.53</v>
          </cell>
          <cell r="J55">
            <v>96.418999999999997</v>
          </cell>
          <cell r="K55">
            <v>96.855000000000004</v>
          </cell>
          <cell r="L55">
            <v>97.22</v>
          </cell>
          <cell r="M55">
            <v>97.353999999999999</v>
          </cell>
          <cell r="N55">
            <v>95.42391666666667</v>
          </cell>
          <cell r="O55">
            <v>92.868399999999994</v>
          </cell>
        </row>
        <row r="56">
          <cell r="A56">
            <v>2002</v>
          </cell>
          <cell r="B56">
            <v>98.253</v>
          </cell>
          <cell r="C56">
            <v>98.19</v>
          </cell>
          <cell r="D56">
            <v>98.691999999999993</v>
          </cell>
          <cell r="E56">
            <v>99.230999999999995</v>
          </cell>
          <cell r="F56">
            <v>99.432000000000002</v>
          </cell>
          <cell r="G56">
            <v>99.917000000000002</v>
          </cell>
          <cell r="H56">
            <v>100.20399999999999</v>
          </cell>
          <cell r="I56">
            <v>100.58499999999999</v>
          </cell>
          <cell r="J56">
            <v>101.19</v>
          </cell>
          <cell r="K56">
            <v>101.636</v>
          </cell>
          <cell r="L56">
            <v>102.458</v>
          </cell>
          <cell r="M56">
            <v>102.904</v>
          </cell>
          <cell r="N56">
            <v>100.22433333333333</v>
          </cell>
          <cell r="O56">
            <v>97.671599999999998</v>
          </cell>
        </row>
        <row r="57">
          <cell r="A57">
            <v>2003</v>
          </cell>
          <cell r="B57">
            <v>103.32</v>
          </cell>
          <cell r="C57">
            <v>103.607</v>
          </cell>
          <cell r="D57">
            <v>104.261</v>
          </cell>
          <cell r="E57">
            <v>104.43899999999999</v>
          </cell>
          <cell r="F57">
            <v>104.102</v>
          </cell>
          <cell r="G57">
            <v>104.188</v>
          </cell>
          <cell r="H57">
            <v>104.339</v>
          </cell>
          <cell r="I57">
            <v>104.652</v>
          </cell>
          <cell r="J57">
            <v>105.27500000000001</v>
          </cell>
          <cell r="K57">
            <v>105.661</v>
          </cell>
          <cell r="L57">
            <v>106.538</v>
          </cell>
          <cell r="M57">
            <v>107.42230000000001</v>
          </cell>
          <cell r="N57">
            <v>104.81702499999999</v>
          </cell>
          <cell r="O57">
            <v>102.7411</v>
          </cell>
        </row>
        <row r="58">
          <cell r="A58">
            <v>2004</v>
          </cell>
        </row>
        <row r="59">
          <cell r="A59">
            <v>2005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Menú"/>
      <sheetName val="ENE"/>
      <sheetName val="F"/>
      <sheetName val="M"/>
      <sheetName val="A"/>
      <sheetName val="MAY"/>
      <sheetName val="J"/>
      <sheetName val="JUL"/>
      <sheetName val="AGO"/>
      <sheetName val="S"/>
      <sheetName val="O"/>
      <sheetName val="N"/>
      <sheetName val="D"/>
      <sheetName val="CONC "/>
      <sheetName val="CALCULO ANUAL SI  NO"/>
      <sheetName val="P P"/>
      <sheetName val="Sueldos"/>
      <sheetName val="Temporal"/>
      <sheetName val=" TARIFA Subsidio empleo"/>
      <sheetName val="EXENTOS"/>
      <sheetName val="Hoja3"/>
      <sheetName val="Tablas"/>
      <sheetName val="Hoja1"/>
      <sheetName val="CB"/>
      <sheetName val="Anexo 1 Sueldos y salarios  Pru"/>
      <sheetName val="Hoja2"/>
      <sheetName val="CONC_"/>
      <sheetName val="CALCULO_ANUAL_SI__NO"/>
      <sheetName val="P_P"/>
      <sheetName val="_TARIFA_Subsidio_empleo"/>
      <sheetName val="Anexo_1_Sueldos_y_salarios__Pru"/>
      <sheetName val="Integración activo fijo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A4">
            <v>0.01</v>
          </cell>
          <cell r="B4">
            <v>5952.84</v>
          </cell>
          <cell r="C4">
            <v>0</v>
          </cell>
          <cell r="D4">
            <v>1.9199999999999998E-2</v>
          </cell>
        </row>
        <row r="5">
          <cell r="A5">
            <v>5952.85</v>
          </cell>
          <cell r="B5">
            <v>50524.92</v>
          </cell>
          <cell r="C5">
            <v>114.24</v>
          </cell>
          <cell r="D5">
            <v>6.4000000000000001E-2</v>
          </cell>
        </row>
        <row r="6">
          <cell r="A6">
            <v>50524.93</v>
          </cell>
          <cell r="B6">
            <v>88793.04</v>
          </cell>
          <cell r="C6">
            <v>2966.76</v>
          </cell>
          <cell r="D6">
            <v>0.10879999999999999</v>
          </cell>
        </row>
        <row r="7">
          <cell r="A7">
            <v>88793.05</v>
          </cell>
          <cell r="B7">
            <v>103218</v>
          </cell>
          <cell r="C7">
            <v>7130.88</v>
          </cell>
          <cell r="D7">
            <v>0.16</v>
          </cell>
        </row>
        <row r="8">
          <cell r="A8">
            <v>103218.01</v>
          </cell>
          <cell r="B8">
            <v>123580.2</v>
          </cell>
          <cell r="C8">
            <v>9438.6</v>
          </cell>
          <cell r="D8">
            <v>0.1792</v>
          </cell>
        </row>
        <row r="9">
          <cell r="A9">
            <v>123580.21</v>
          </cell>
          <cell r="B9">
            <v>249243.48</v>
          </cell>
          <cell r="C9">
            <v>13087.44</v>
          </cell>
          <cell r="D9">
            <v>0.21360000000000001</v>
          </cell>
        </row>
        <row r="10">
          <cell r="A10">
            <v>249243.49</v>
          </cell>
          <cell r="B10">
            <v>392841.96</v>
          </cell>
          <cell r="C10">
            <v>39929.040000000001</v>
          </cell>
          <cell r="D10">
            <v>0.23519999999999999</v>
          </cell>
        </row>
        <row r="11">
          <cell r="A11">
            <v>392841.97</v>
          </cell>
          <cell r="B11">
            <v>9999999</v>
          </cell>
          <cell r="C11">
            <v>73703.399999999994</v>
          </cell>
          <cell r="D11">
            <v>0.3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Indices"/>
      <sheetName val="Marcas"/>
      <sheetName val="AG.4-1"/>
      <sheetName val="AG.4-2"/>
      <sheetName val="PARAMETROS DE RIESGO"/>
      <sheetName val="ASEVERACIONES"/>
      <sheetName val="I.1,I.2"/>
      <sheetName val="I.3"/>
      <sheetName val="Razones Financieras"/>
      <sheetName val="I.6"/>
      <sheetName val="I.6-1"/>
      <sheetName val="I.7"/>
      <sheetName val="IF-9"/>
      <sheetName val="AP"/>
      <sheetName val="A"/>
      <sheetName val="A.1"/>
      <sheetName val="A.2"/>
      <sheetName val="A.2-1"/>
      <sheetName val="A.3"/>
      <sheetName val="DP"/>
      <sheetName val="D"/>
      <sheetName val="D.1"/>
      <sheetName val="D.1-1"/>
      <sheetName val="D.1-2"/>
      <sheetName val="D.2"/>
      <sheetName val="D.3"/>
      <sheetName val="D.4"/>
      <sheetName val="FP"/>
      <sheetName val="FM2"/>
      <sheetName val="F"/>
      <sheetName val="F.1-1 "/>
      <sheetName val="GP"/>
      <sheetName val="GM"/>
      <sheetName val="G"/>
      <sheetName val="HP"/>
      <sheetName val="HM"/>
      <sheetName val="H"/>
      <sheetName val="H.1"/>
      <sheetName val="H.1-1"/>
      <sheetName val="H.1-2"/>
      <sheetName val="H.2"/>
      <sheetName val="H.2-1"/>
      <sheetName val="KP"/>
      <sheetName val="K"/>
      <sheetName val="AAP"/>
      <sheetName val="AAM"/>
      <sheetName val="AA"/>
      <sheetName val="AA.1"/>
      <sheetName val="AA.1-1"/>
      <sheetName val="AA.1-1_1"/>
      <sheetName val="AA.1-2"/>
      <sheetName val="BBP"/>
      <sheetName val="BB"/>
      <sheetName val="BB-1"/>
      <sheetName val="BB.1-1"/>
      <sheetName val="BB.1-2"/>
      <sheetName val="BB-2"/>
      <sheetName val="BB-3"/>
      <sheetName val="CCP"/>
      <sheetName val="CC"/>
      <sheetName val="CC.1"/>
      <sheetName val="DD"/>
      <sheetName val="EEP"/>
      <sheetName val="EEM"/>
      <sheetName val="EE"/>
      <sheetName val="EE-1"/>
      <sheetName val="EE.1"/>
      <sheetName val="EE.1-1"/>
      <sheetName val="EE.2"/>
      <sheetName val="EE.3"/>
      <sheetName val="FF"/>
      <sheetName val="FF.1"/>
      <sheetName val="FF-2"/>
      <sheetName val="KKP"/>
      <sheetName val="KKM"/>
      <sheetName val="KK.1"/>
      <sheetName val="JJP"/>
      <sheetName val="JJ"/>
      <sheetName val="JJ.1"/>
      <sheetName val="10P"/>
      <sheetName val="10"/>
      <sheetName val="10.1"/>
      <sheetName val="10.1-1"/>
      <sheetName val="10.1-2"/>
      <sheetName val="10.2"/>
      <sheetName val="20P"/>
      <sheetName val="20"/>
      <sheetName val="20.1"/>
      <sheetName val="20.1-1"/>
      <sheetName val="30P"/>
      <sheetName val="30M"/>
      <sheetName val="30"/>
      <sheetName val="30.1"/>
      <sheetName val="30.1-1"/>
      <sheetName val="30.1-2"/>
      <sheetName val="30.1-3"/>
      <sheetName val="40P"/>
      <sheetName val="40"/>
      <sheetName val="60"/>
      <sheetName val="100P"/>
      <sheetName val="100M"/>
      <sheetName val="100"/>
      <sheetName val="100.1"/>
      <sheetName val="100.1-1"/>
      <sheetName val="100.1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9">
          <cell r="C9" t="str">
            <v>Limite</v>
          </cell>
          <cell r="D9" t="str">
            <v xml:space="preserve">Límite </v>
          </cell>
          <cell r="E9" t="str">
            <v>Cuota Fija</v>
          </cell>
          <cell r="F9" t="str">
            <v>% Sobre Limite</v>
          </cell>
        </row>
        <row r="10">
          <cell r="C10" t="str">
            <v>Inferior</v>
          </cell>
          <cell r="D10" t="str">
            <v>Superior</v>
          </cell>
          <cell r="E10" t="str">
            <v>M.N</v>
          </cell>
          <cell r="F10" t="str">
            <v xml:space="preserve">  Inferior</v>
          </cell>
        </row>
        <row r="11">
          <cell r="C11">
            <v>0.01</v>
          </cell>
          <cell r="D11">
            <v>578.52</v>
          </cell>
          <cell r="E11">
            <v>0</v>
          </cell>
          <cell r="F11">
            <v>1.9199999999999998E-2</v>
          </cell>
        </row>
        <row r="12">
          <cell r="C12">
            <v>578.53</v>
          </cell>
          <cell r="D12">
            <v>4910.18</v>
          </cell>
          <cell r="E12">
            <v>11.11</v>
          </cell>
          <cell r="F12">
            <v>6.4000000000000001E-2</v>
          </cell>
        </row>
        <row r="13">
          <cell r="C13">
            <v>4910.1899999999996</v>
          </cell>
          <cell r="D13">
            <v>8629.2000000000007</v>
          </cell>
          <cell r="E13">
            <v>288.33</v>
          </cell>
          <cell r="F13">
            <v>0.10879999999999999</v>
          </cell>
        </row>
        <row r="14">
          <cell r="C14">
            <v>8629.2099999999991</v>
          </cell>
          <cell r="D14">
            <v>10031.07</v>
          </cell>
          <cell r="E14">
            <v>692.96</v>
          </cell>
          <cell r="F14">
            <v>0.16</v>
          </cell>
        </row>
        <row r="15">
          <cell r="C15">
            <v>10031.08</v>
          </cell>
          <cell r="D15">
            <v>12009.94</v>
          </cell>
          <cell r="E15">
            <v>917.26</v>
          </cell>
          <cell r="F15">
            <v>0.1792</v>
          </cell>
        </row>
        <row r="16">
          <cell r="C16">
            <v>12009.95</v>
          </cell>
          <cell r="D16">
            <v>24222.31</v>
          </cell>
          <cell r="E16">
            <v>1271.8699999999999</v>
          </cell>
          <cell r="F16">
            <v>0.21360000000000001</v>
          </cell>
        </row>
        <row r="17">
          <cell r="C17">
            <v>24222.32</v>
          </cell>
          <cell r="D17">
            <v>38177.69</v>
          </cell>
          <cell r="E17">
            <v>3880.44</v>
          </cell>
          <cell r="F17">
            <v>0.23519999999999999</v>
          </cell>
        </row>
        <row r="18">
          <cell r="C18">
            <v>38177.699999999997</v>
          </cell>
          <cell r="D18">
            <v>72887.5</v>
          </cell>
          <cell r="E18">
            <v>7162.74</v>
          </cell>
          <cell r="F18">
            <v>0.3</v>
          </cell>
        </row>
        <row r="19">
          <cell r="C19">
            <v>72887.509999999995</v>
          </cell>
          <cell r="D19">
            <v>97183.33</v>
          </cell>
          <cell r="E19">
            <v>17575.689999999999</v>
          </cell>
          <cell r="F19">
            <v>0.32</v>
          </cell>
        </row>
        <row r="20">
          <cell r="C20">
            <v>97183.34</v>
          </cell>
          <cell r="D20">
            <v>291550</v>
          </cell>
          <cell r="E20">
            <v>25350.35</v>
          </cell>
          <cell r="F20">
            <v>0.34</v>
          </cell>
        </row>
        <row r="21">
          <cell r="C21">
            <v>291550.01</v>
          </cell>
          <cell r="D21" t="str">
            <v>En adelante</v>
          </cell>
          <cell r="E21">
            <v>91435.02</v>
          </cell>
          <cell r="F21">
            <v>0.35</v>
          </cell>
        </row>
      </sheetData>
      <sheetData sheetId="10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GRAFICAS"/>
      <sheetName val="LEY"/>
      <sheetName val="TIEMPO"/>
      <sheetName val="BEN1"/>
      <sheetName val="BEN2"/>
      <sheetName val="BEN3"/>
      <sheetName val="COMPBEN"/>
      <sheetName val="Hoja14"/>
      <sheetName val="Hoja15"/>
      <sheetName val="Módulo10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  <sheetName val="Módulo11"/>
      <sheetName val="Módulo12"/>
      <sheetName val="Módulo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arcas"/>
      <sheetName val="Indice"/>
      <sheetName val="AG-4-1"/>
      <sheetName val="AG-4-2"/>
      <sheetName val="AG-5"/>
      <sheetName val="BG"/>
      <sheetName val="ER"/>
      <sheetName val="ER1.1"/>
      <sheetName val="EVC"/>
      <sheetName val="FE"/>
      <sheetName val="IF-1"/>
      <sheetName val="IF-2"/>
      <sheetName val="IF-5"/>
      <sheetName val="Balanza de Comprobación"/>
      <sheetName val="AP"/>
      <sheetName val="AM"/>
      <sheetName val="A"/>
      <sheetName val="A-1"/>
      <sheetName val="A-2"/>
      <sheetName val="A-2_1"/>
      <sheetName val="A-2_2"/>
      <sheetName val="A-2_3"/>
      <sheetName val="A-3"/>
      <sheetName val="A-4"/>
      <sheetName val="A-4_1"/>
      <sheetName val="DP"/>
      <sheetName val="DM"/>
      <sheetName val="D"/>
      <sheetName val="D-1"/>
      <sheetName val="D-1_1"/>
      <sheetName val="D-1_2"/>
      <sheetName val="D-1_3"/>
      <sheetName val="D-1_4"/>
      <sheetName val="D-1_5"/>
      <sheetName val="D-2"/>
      <sheetName val="D-3"/>
      <sheetName val="D-3_1"/>
      <sheetName val="D-4"/>
      <sheetName val="D-4_1"/>
      <sheetName val="D-5"/>
      <sheetName val="D-6"/>
      <sheetName val="D-7"/>
      <sheetName val="FP"/>
      <sheetName val="FM"/>
      <sheetName val="F"/>
      <sheetName val="F-1"/>
      <sheetName val="F-1-1"/>
      <sheetName val="F-1-2"/>
      <sheetName val="GP"/>
      <sheetName val="G"/>
      <sheetName val="G-1"/>
      <sheetName val="G-1_1"/>
      <sheetName val="G-2"/>
      <sheetName val="HP"/>
      <sheetName val="HM"/>
      <sheetName val="H"/>
      <sheetName val="H-1"/>
      <sheetName val="H-1_1"/>
      <sheetName val="H-1_2"/>
      <sheetName val="H-2"/>
      <sheetName val="H-2-1"/>
      <sheetName val="H-2-2"/>
      <sheetName val="H-2-3"/>
      <sheetName val="H-2-4"/>
      <sheetName val="H-2-5"/>
      <sheetName val="H-2-6"/>
      <sheetName val="H-2-7"/>
      <sheetName val="H-2-8"/>
      <sheetName val="H-3"/>
      <sheetName val="H-4"/>
      <sheetName val="I"/>
      <sheetName val="KP"/>
      <sheetName val="K"/>
      <sheetName val="K-1"/>
      <sheetName val="K-1_1"/>
      <sheetName val="AAP"/>
      <sheetName val="AAM"/>
      <sheetName val="AA"/>
      <sheetName val="AA-1"/>
      <sheetName val="AA-1_1"/>
      <sheetName val="AA-1_1.1"/>
      <sheetName val="AA-1_1.2"/>
      <sheetName val="AA-1_2 NO"/>
      <sheetName val="AA-2"/>
      <sheetName val="AA-3"/>
      <sheetName val="AA-3_1"/>
      <sheetName val="AA-3_2"/>
      <sheetName val="AA-4"/>
      <sheetName val="AA-5"/>
      <sheetName val="IF-4"/>
      <sheetName val="IF-9"/>
      <sheetName val="FLUJO"/>
      <sheetName val="BBP"/>
      <sheetName val="BB"/>
      <sheetName val="EEP"/>
      <sheetName val="EE"/>
      <sheetName val="EE-1"/>
      <sheetName val="EE-1_1"/>
      <sheetName val="EE-1_2"/>
      <sheetName val="EE-2 "/>
      <sheetName val="EE-2_1"/>
      <sheetName val="EE-2_1.1"/>
      <sheetName val="EE-2_1.2"/>
      <sheetName val="EE-3"/>
      <sheetName val="EE-3_1."/>
      <sheetName val="EE-3_2"/>
      <sheetName val="EE-4"/>
      <sheetName val="EE-4_1."/>
      <sheetName val="EE-5"/>
      <sheetName val="EE-5_1."/>
      <sheetName val="EE-6"/>
      <sheetName val="EE-6_1 "/>
      <sheetName val="EE-7"/>
      <sheetName val="EE-7_1"/>
      <sheetName val="EE-7_2"/>
      <sheetName val="EE-8"/>
      <sheetName val="EE-8_1"/>
      <sheetName val="EE-9"/>
      <sheetName val="EE-9_1"/>
      <sheetName val="EE-10"/>
      <sheetName val="EE-10-1"/>
      <sheetName val="EE-10-2"/>
      <sheetName val="EE-11"/>
      <sheetName val="EE-12"/>
      <sheetName val="EE-13"/>
      <sheetName val="EE-14"/>
      <sheetName val="EESP"/>
      <sheetName val="MFF"/>
      <sheetName val="FF-1"/>
      <sheetName val="FF-1_1"/>
      <sheetName val="FF-1_2"/>
      <sheetName val="FF-1_2.1"/>
      <sheetName val="FF-1_3"/>
      <sheetName val="FF-1_4"/>
      <sheetName val="FF-1_5"/>
      <sheetName val="FF-1_6"/>
      <sheetName val="FF-1_7"/>
      <sheetName val="FF-1_8"/>
      <sheetName val="FF-1_10"/>
      <sheetName val="FF-1_11"/>
      <sheetName val="FF-1_12"/>
      <sheetName val="FF-2"/>
      <sheetName val="KKP"/>
      <sheetName val="KKM"/>
      <sheetName val="KK-1"/>
      <sheetName val="JJP"/>
      <sheetName val="JJM"/>
      <sheetName val="JJ"/>
      <sheetName val="JJ-1"/>
      <sheetName val="JJ-2"/>
      <sheetName val="JJ-2_1"/>
      <sheetName val="JJ-2_2"/>
      <sheetName val="JJ-3"/>
      <sheetName val="10P"/>
      <sheetName val="10M"/>
      <sheetName val="10"/>
      <sheetName val="10-1"/>
      <sheetName val="10-2 (2)"/>
      <sheetName val="10-2 (3)"/>
      <sheetName val="10-2 (4)"/>
      <sheetName val="10-2 (5)"/>
      <sheetName val="10-2 (6)"/>
      <sheetName val="10-2 (7)"/>
      <sheetName val="Hoja1"/>
      <sheetName val="10-2"/>
      <sheetName val="10-2_1"/>
      <sheetName val="10-2_2"/>
      <sheetName val="10-2_3"/>
      <sheetName val="10-2_4"/>
      <sheetName val="10-2_5"/>
      <sheetName val="10-2_6"/>
      <sheetName val="30P"/>
      <sheetName val="30"/>
      <sheetName val="30-1"/>
      <sheetName val="30-1_1"/>
      <sheetName val="40P"/>
      <sheetName val="40M"/>
      <sheetName val="40"/>
      <sheetName val="40-1"/>
      <sheetName val="70M"/>
      <sheetName val="70"/>
      <sheetName val="100M"/>
      <sheetName val="100 P "/>
      <sheetName val="100"/>
      <sheetName val="100-1"/>
      <sheetName val="100-1_1"/>
      <sheetName val="100-1-2"/>
      <sheetName val="100-1_3"/>
      <sheetName val="100-2"/>
      <sheetName val="100-2_1"/>
      <sheetName val="100-3"/>
      <sheetName val="tablas para calculos de nomina"/>
      <sheetName val="I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>
        <row r="12">
          <cell r="O12" t="str">
            <v>Límite inferior</v>
          </cell>
          <cell r="P12" t="str">
            <v>Límite superior</v>
          </cell>
          <cell r="Q12" t="str">
            <v>Cuota fija</v>
          </cell>
          <cell r="R12" t="str">
            <v>Por ciento para aplicarse sobre</v>
          </cell>
        </row>
        <row r="13">
          <cell r="O13"/>
          <cell r="P13"/>
          <cell r="Q13"/>
          <cell r="R13"/>
        </row>
        <row r="14">
          <cell r="O14"/>
          <cell r="P14"/>
          <cell r="Q14"/>
          <cell r="R14"/>
        </row>
        <row r="15">
          <cell r="O15"/>
          <cell r="P15"/>
          <cell r="Q15"/>
          <cell r="R15"/>
        </row>
        <row r="16">
          <cell r="O16"/>
          <cell r="P16"/>
          <cell r="Q16"/>
          <cell r="R16"/>
        </row>
        <row r="17">
          <cell r="O17"/>
          <cell r="P17"/>
          <cell r="Q17"/>
          <cell r="R17"/>
        </row>
        <row r="18">
          <cell r="O18"/>
          <cell r="P18"/>
          <cell r="Q18"/>
          <cell r="R18"/>
        </row>
        <row r="19">
          <cell r="O19"/>
          <cell r="P19"/>
          <cell r="Q19"/>
          <cell r="R19"/>
        </row>
        <row r="20">
          <cell r="O20"/>
          <cell r="P20"/>
          <cell r="Q20"/>
          <cell r="R20"/>
        </row>
        <row r="21">
          <cell r="O21"/>
          <cell r="P21"/>
          <cell r="Q21"/>
          <cell r="R21"/>
        </row>
        <row r="22">
          <cell r="O22"/>
          <cell r="P22"/>
          <cell r="Q22"/>
          <cell r="R22"/>
        </row>
        <row r="23">
          <cell r="O23"/>
          <cell r="P23"/>
          <cell r="Q23"/>
          <cell r="R23"/>
        </row>
        <row r="24">
          <cell r="O24"/>
          <cell r="P24"/>
          <cell r="Q24"/>
          <cell r="R24"/>
        </row>
        <row r="25">
          <cell r="O25"/>
          <cell r="P25"/>
          <cell r="Q25"/>
          <cell r="R25"/>
        </row>
        <row r="26">
          <cell r="O26"/>
          <cell r="P26"/>
          <cell r="Q26"/>
          <cell r="R26"/>
        </row>
        <row r="27">
          <cell r="O27"/>
          <cell r="P27"/>
          <cell r="Q27"/>
          <cell r="R27"/>
        </row>
        <row r="28">
          <cell r="O28"/>
          <cell r="P28"/>
          <cell r="Q28"/>
          <cell r="R28"/>
        </row>
        <row r="29">
          <cell r="O29"/>
          <cell r="P29"/>
          <cell r="Q29"/>
          <cell r="R29"/>
        </row>
        <row r="30">
          <cell r="O30"/>
          <cell r="P30"/>
          <cell r="Q30"/>
          <cell r="R30"/>
        </row>
        <row r="31">
          <cell r="O31"/>
          <cell r="P31"/>
          <cell r="Q31"/>
          <cell r="R31"/>
        </row>
        <row r="32">
          <cell r="O32"/>
          <cell r="P32"/>
          <cell r="Q32"/>
          <cell r="R32"/>
        </row>
        <row r="33">
          <cell r="O33"/>
          <cell r="P33"/>
          <cell r="Q33"/>
          <cell r="R33"/>
        </row>
        <row r="34">
          <cell r="O34"/>
          <cell r="P34"/>
          <cell r="Q34"/>
          <cell r="R34"/>
        </row>
        <row r="35">
          <cell r="O35"/>
          <cell r="P35"/>
          <cell r="Q35"/>
          <cell r="R35"/>
        </row>
        <row r="36">
          <cell r="O36"/>
          <cell r="P36"/>
          <cell r="Q36"/>
          <cell r="R36"/>
        </row>
        <row r="37">
          <cell r="O37"/>
          <cell r="P37"/>
          <cell r="Q37"/>
          <cell r="R37"/>
        </row>
        <row r="38">
          <cell r="O38"/>
          <cell r="P38"/>
          <cell r="Q38"/>
          <cell r="R38"/>
        </row>
        <row r="39">
          <cell r="O39"/>
          <cell r="P39"/>
          <cell r="Q39"/>
          <cell r="R39"/>
        </row>
        <row r="40">
          <cell r="O40"/>
          <cell r="P40"/>
          <cell r="Q40"/>
          <cell r="R40"/>
        </row>
        <row r="41">
          <cell r="O41"/>
          <cell r="P41"/>
          <cell r="Q41"/>
          <cell r="R41"/>
        </row>
        <row r="42">
          <cell r="O42"/>
          <cell r="P42"/>
          <cell r="Q42"/>
          <cell r="R42"/>
        </row>
        <row r="43">
          <cell r="O43"/>
          <cell r="P43"/>
          <cell r="Q43"/>
          <cell r="R43"/>
        </row>
        <row r="44">
          <cell r="O44"/>
          <cell r="P44"/>
          <cell r="Q44"/>
          <cell r="R44"/>
        </row>
        <row r="45">
          <cell r="O45"/>
          <cell r="P45"/>
          <cell r="Q45"/>
          <cell r="R45"/>
        </row>
        <row r="46">
          <cell r="O46"/>
          <cell r="P46"/>
          <cell r="Q46"/>
          <cell r="R46"/>
        </row>
        <row r="47">
          <cell r="O47"/>
          <cell r="P47"/>
          <cell r="Q47"/>
          <cell r="R47"/>
        </row>
        <row r="48">
          <cell r="O48"/>
          <cell r="P48"/>
          <cell r="Q48"/>
          <cell r="R48"/>
        </row>
        <row r="49">
          <cell r="O49"/>
          <cell r="P49"/>
          <cell r="Q49"/>
          <cell r="R49"/>
        </row>
        <row r="50">
          <cell r="O50"/>
          <cell r="P50"/>
          <cell r="Q50"/>
          <cell r="R50"/>
        </row>
        <row r="51">
          <cell r="O51"/>
          <cell r="P51"/>
          <cell r="Q51"/>
          <cell r="R51"/>
        </row>
        <row r="52">
          <cell r="O52"/>
          <cell r="P52"/>
          <cell r="Q52"/>
          <cell r="R52"/>
        </row>
        <row r="53">
          <cell r="O53"/>
          <cell r="P53"/>
          <cell r="Q53"/>
          <cell r="R53"/>
        </row>
        <row r="54">
          <cell r="O54"/>
          <cell r="P54"/>
          <cell r="Q54"/>
          <cell r="R54"/>
        </row>
        <row r="55">
          <cell r="O55"/>
          <cell r="P55"/>
          <cell r="Q55"/>
          <cell r="R55"/>
        </row>
        <row r="56">
          <cell r="O56"/>
          <cell r="P56"/>
          <cell r="Q56"/>
          <cell r="R56"/>
        </row>
        <row r="57">
          <cell r="O57"/>
          <cell r="P57"/>
          <cell r="Q57"/>
          <cell r="R57"/>
        </row>
        <row r="58">
          <cell r="O58"/>
          <cell r="P58"/>
          <cell r="Q58"/>
          <cell r="R58"/>
        </row>
        <row r="59">
          <cell r="O59"/>
          <cell r="P59"/>
          <cell r="Q59"/>
          <cell r="R59"/>
        </row>
        <row r="60">
          <cell r="O60"/>
          <cell r="P60"/>
          <cell r="Q60"/>
          <cell r="R60"/>
        </row>
        <row r="61">
          <cell r="O61"/>
          <cell r="P61"/>
          <cell r="Q61"/>
          <cell r="R61"/>
        </row>
        <row r="62">
          <cell r="O62"/>
          <cell r="P62"/>
          <cell r="Q62"/>
          <cell r="R62"/>
        </row>
        <row r="63">
          <cell r="O63"/>
          <cell r="P63"/>
          <cell r="Q63"/>
          <cell r="R63"/>
        </row>
        <row r="64">
          <cell r="O64"/>
          <cell r="P64"/>
          <cell r="Q64"/>
          <cell r="R64"/>
        </row>
        <row r="65">
          <cell r="O65"/>
          <cell r="P65"/>
          <cell r="Q65"/>
          <cell r="R65"/>
        </row>
        <row r="66">
          <cell r="O66"/>
          <cell r="P66"/>
          <cell r="Q66"/>
          <cell r="R66"/>
        </row>
        <row r="67">
          <cell r="O67"/>
          <cell r="P67"/>
          <cell r="Q67"/>
          <cell r="R67"/>
        </row>
        <row r="68">
          <cell r="O68"/>
          <cell r="P68"/>
          <cell r="Q68"/>
          <cell r="R68"/>
        </row>
        <row r="69">
          <cell r="O69"/>
          <cell r="P69"/>
          <cell r="Q69"/>
          <cell r="R69"/>
        </row>
        <row r="70">
          <cell r="O70"/>
          <cell r="P70"/>
          <cell r="Q70"/>
          <cell r="R70"/>
        </row>
        <row r="71">
          <cell r="O71"/>
          <cell r="P71"/>
          <cell r="Q71"/>
          <cell r="R71"/>
        </row>
        <row r="72">
          <cell r="O72"/>
          <cell r="P72"/>
          <cell r="Q72"/>
          <cell r="R72"/>
        </row>
        <row r="73">
          <cell r="O73"/>
          <cell r="P73"/>
          <cell r="Q73"/>
          <cell r="R73"/>
        </row>
        <row r="74">
          <cell r="O74"/>
          <cell r="P74"/>
          <cell r="Q74"/>
          <cell r="R74"/>
        </row>
        <row r="75">
          <cell r="O75"/>
          <cell r="P75"/>
          <cell r="Q75"/>
          <cell r="R75"/>
        </row>
        <row r="76">
          <cell r="O76"/>
          <cell r="P76"/>
          <cell r="Q76"/>
          <cell r="R76"/>
        </row>
        <row r="77">
          <cell r="O77"/>
          <cell r="P77"/>
          <cell r="Q77"/>
          <cell r="R77"/>
        </row>
        <row r="78">
          <cell r="O78"/>
          <cell r="P78"/>
          <cell r="Q78"/>
          <cell r="R78"/>
        </row>
        <row r="79">
          <cell r="O79"/>
          <cell r="P79"/>
          <cell r="Q79"/>
          <cell r="R79"/>
        </row>
        <row r="80">
          <cell r="O80"/>
          <cell r="P80"/>
          <cell r="Q80"/>
          <cell r="R80"/>
        </row>
        <row r="81">
          <cell r="O81"/>
          <cell r="P81"/>
          <cell r="Q81"/>
          <cell r="R81"/>
        </row>
        <row r="82">
          <cell r="O82"/>
          <cell r="P82"/>
          <cell r="Q82"/>
          <cell r="R82"/>
        </row>
        <row r="83">
          <cell r="O83"/>
          <cell r="P83"/>
          <cell r="Q83"/>
          <cell r="R83"/>
        </row>
        <row r="84">
          <cell r="O84"/>
          <cell r="P84"/>
          <cell r="Q84"/>
          <cell r="R84"/>
        </row>
        <row r="85">
          <cell r="O85"/>
          <cell r="P85"/>
          <cell r="Q85"/>
          <cell r="R85"/>
        </row>
        <row r="86">
          <cell r="O86"/>
          <cell r="P86"/>
          <cell r="Q86"/>
          <cell r="R86"/>
        </row>
        <row r="87">
          <cell r="O87" t="str">
            <v>$</v>
          </cell>
          <cell r="P87" t="str">
            <v>$</v>
          </cell>
          <cell r="Q87" t="str">
            <v>$</v>
          </cell>
          <cell r="R87" t="str">
            <v>%</v>
          </cell>
        </row>
        <row r="88">
          <cell r="O88">
            <v>0.01</v>
          </cell>
          <cell r="P88">
            <v>285.45</v>
          </cell>
          <cell r="Q88">
            <v>0</v>
          </cell>
          <cell r="R88">
            <v>1.9199999999999998E-2</v>
          </cell>
        </row>
        <row r="89">
          <cell r="O89">
            <v>285.45999999999998</v>
          </cell>
          <cell r="P89">
            <v>2422.8000000000002</v>
          </cell>
          <cell r="Q89">
            <v>5.55</v>
          </cell>
          <cell r="R89">
            <v>6.4000000000000001E-2</v>
          </cell>
        </row>
        <row r="90">
          <cell r="O90">
            <v>2422.81</v>
          </cell>
          <cell r="P90">
            <v>4257.8999999999996</v>
          </cell>
          <cell r="Q90">
            <v>142.19999999999999</v>
          </cell>
          <cell r="R90">
            <v>0.10879999999999999</v>
          </cell>
        </row>
        <row r="91">
          <cell r="O91">
            <v>4257.91</v>
          </cell>
          <cell r="P91">
            <v>4949.55</v>
          </cell>
          <cell r="Q91">
            <v>341.85</v>
          </cell>
          <cell r="R91">
            <v>0.16</v>
          </cell>
        </row>
        <row r="92">
          <cell r="O92">
            <v>4949.5600000000004</v>
          </cell>
          <cell r="P92">
            <v>5925.9</v>
          </cell>
          <cell r="Q92">
            <v>452.55</v>
          </cell>
          <cell r="R92">
            <v>0.1792</v>
          </cell>
        </row>
        <row r="93">
          <cell r="O93">
            <v>5925.91</v>
          </cell>
          <cell r="P93">
            <v>11951.85</v>
          </cell>
          <cell r="Q93">
            <v>627.6</v>
          </cell>
          <cell r="R93">
            <v>0.21360000000000001</v>
          </cell>
        </row>
        <row r="94">
          <cell r="O94">
            <v>11951.86</v>
          </cell>
          <cell r="P94">
            <v>18837.75</v>
          </cell>
          <cell r="Q94">
            <v>1914.75</v>
          </cell>
          <cell r="R94">
            <v>0.23519999999999999</v>
          </cell>
        </row>
        <row r="95">
          <cell r="O95">
            <v>18837.759999999998</v>
          </cell>
          <cell r="P95">
            <v>35964.300000000003</v>
          </cell>
          <cell r="Q95">
            <v>3534.3</v>
          </cell>
          <cell r="R95">
            <v>0.3</v>
          </cell>
        </row>
        <row r="96">
          <cell r="O96">
            <v>35964.31</v>
          </cell>
          <cell r="P96">
            <v>47952.3</v>
          </cell>
          <cell r="Q96">
            <v>8672.25</v>
          </cell>
          <cell r="R96">
            <v>0.32</v>
          </cell>
        </row>
        <row r="97">
          <cell r="O97">
            <v>47952.31</v>
          </cell>
          <cell r="P97">
            <v>143856.9</v>
          </cell>
          <cell r="Q97">
            <v>12508.35</v>
          </cell>
          <cell r="R97">
            <v>0.34</v>
          </cell>
        </row>
        <row r="98">
          <cell r="O98">
            <v>143856.91</v>
          </cell>
          <cell r="P98" t="str">
            <v>En adelante</v>
          </cell>
          <cell r="Q98">
            <v>45115.95</v>
          </cell>
          <cell r="R98">
            <v>0.35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>
        <row r="3">
          <cell r="B3" t="str">
            <v>CALCULO DE ISR QUINCENAL 2020</v>
          </cell>
          <cell r="C3"/>
          <cell r="D3"/>
          <cell r="E3"/>
          <cell r="G3" t="str">
            <v>SUBSIDIO QUINCENAL 2020</v>
          </cell>
          <cell r="H3"/>
          <cell r="I3"/>
          <cell r="K3" t="str">
            <v>CALCULO DE ISR MENSUAL 2020</v>
          </cell>
          <cell r="L3"/>
          <cell r="M3"/>
          <cell r="N3"/>
        </row>
        <row r="4">
          <cell r="B4" t="str">
            <v>Limite inferior</v>
          </cell>
          <cell r="C4" t="str">
            <v xml:space="preserve">Limite superior </v>
          </cell>
          <cell r="D4" t="str">
            <v>Cuotas</v>
          </cell>
          <cell r="E4" t="str">
            <v xml:space="preserve">% </v>
          </cell>
          <cell r="G4" t="str">
            <v>Para Ingresos de</v>
          </cell>
          <cell r="H4" t="str">
            <v>Hasta Ingresos de</v>
          </cell>
          <cell r="I4" t="str">
            <v>Subsidio</v>
          </cell>
          <cell r="K4" t="str">
            <v>Limite inferior</v>
          </cell>
          <cell r="L4" t="str">
            <v xml:space="preserve">Limite superior </v>
          </cell>
          <cell r="M4" t="str">
            <v>Cuotas</v>
          </cell>
          <cell r="N4" t="str">
            <v xml:space="preserve">% </v>
          </cell>
        </row>
        <row r="5">
          <cell r="B5">
            <v>0.01</v>
          </cell>
          <cell r="C5">
            <v>285.45</v>
          </cell>
          <cell r="D5">
            <v>0</v>
          </cell>
          <cell r="E5">
            <v>1.9199999999999998E-2</v>
          </cell>
          <cell r="G5">
            <v>0.01</v>
          </cell>
          <cell r="H5">
            <v>872.85</v>
          </cell>
          <cell r="I5">
            <v>200.85</v>
          </cell>
          <cell r="K5">
            <v>0.01</v>
          </cell>
          <cell r="L5">
            <v>578.52</v>
          </cell>
          <cell r="M5">
            <v>0</v>
          </cell>
          <cell r="N5">
            <v>1.9199999999999998E-2</v>
          </cell>
        </row>
        <row r="6">
          <cell r="B6">
            <v>285.45999999999998</v>
          </cell>
          <cell r="C6">
            <v>2422.8000000000002</v>
          </cell>
          <cell r="D6">
            <v>5.55</v>
          </cell>
          <cell r="E6">
            <v>6.4000000000000001E-2</v>
          </cell>
          <cell r="G6">
            <v>872.86</v>
          </cell>
          <cell r="H6">
            <v>1309.2</v>
          </cell>
          <cell r="I6">
            <v>200.7</v>
          </cell>
          <cell r="K6">
            <v>578.53</v>
          </cell>
          <cell r="L6">
            <v>4910.18</v>
          </cell>
          <cell r="M6">
            <v>11.11</v>
          </cell>
          <cell r="N6">
            <v>6.4000000000000001E-2</v>
          </cell>
        </row>
        <row r="7">
          <cell r="B7">
            <v>2422.81</v>
          </cell>
          <cell r="C7">
            <v>4257.8999999999996</v>
          </cell>
          <cell r="D7">
            <v>142.19999999999999</v>
          </cell>
          <cell r="E7">
            <v>0.10880000000000001</v>
          </cell>
          <cell r="G7">
            <v>1309.21</v>
          </cell>
          <cell r="H7">
            <v>1713.6</v>
          </cell>
          <cell r="I7">
            <v>200.7</v>
          </cell>
          <cell r="K7">
            <v>4910.1899999999996</v>
          </cell>
          <cell r="L7">
            <v>8629.2000000000007</v>
          </cell>
          <cell r="M7">
            <v>288.33</v>
          </cell>
          <cell r="N7">
            <v>0.10880000000000001</v>
          </cell>
        </row>
        <row r="8">
          <cell r="B8">
            <v>4257.91</v>
          </cell>
          <cell r="C8">
            <v>4949.55</v>
          </cell>
          <cell r="D8">
            <v>341.85</v>
          </cell>
          <cell r="E8">
            <v>0.16</v>
          </cell>
          <cell r="G8">
            <v>1713.61</v>
          </cell>
          <cell r="H8">
            <v>1745.7</v>
          </cell>
          <cell r="I8">
            <v>193.8</v>
          </cell>
          <cell r="K8">
            <v>8629.2099999999991</v>
          </cell>
          <cell r="L8">
            <v>10031.07</v>
          </cell>
          <cell r="M8">
            <v>692.96</v>
          </cell>
          <cell r="N8">
            <v>0.16</v>
          </cell>
        </row>
        <row r="9">
          <cell r="B9">
            <v>4949.5600000000004</v>
          </cell>
          <cell r="C9">
            <v>5925.9</v>
          </cell>
          <cell r="D9">
            <v>452.55</v>
          </cell>
          <cell r="E9">
            <v>0.17920000000000003</v>
          </cell>
          <cell r="G9">
            <v>1745.71</v>
          </cell>
          <cell r="H9">
            <v>2193.75</v>
          </cell>
          <cell r="I9">
            <v>188.7</v>
          </cell>
          <cell r="K9">
            <v>10031.08</v>
          </cell>
          <cell r="L9">
            <v>12009.94</v>
          </cell>
          <cell r="M9">
            <v>917.26</v>
          </cell>
          <cell r="N9">
            <v>0.17920000000000003</v>
          </cell>
        </row>
        <row r="10">
          <cell r="B10">
            <v>5925.91</v>
          </cell>
          <cell r="C10">
            <v>11951.85</v>
          </cell>
          <cell r="D10">
            <v>627.6</v>
          </cell>
          <cell r="E10">
            <v>0.21359999999999998</v>
          </cell>
          <cell r="G10">
            <v>2193.7600000000002</v>
          </cell>
          <cell r="H10">
            <v>2327.5500000000002</v>
          </cell>
          <cell r="I10">
            <v>174.75</v>
          </cell>
          <cell r="K10">
            <v>12009.95</v>
          </cell>
          <cell r="L10">
            <v>24222.31</v>
          </cell>
          <cell r="M10">
            <v>1271.8699999999999</v>
          </cell>
          <cell r="N10">
            <v>0.21359999999999998</v>
          </cell>
        </row>
        <row r="11">
          <cell r="B11">
            <v>11951.86</v>
          </cell>
          <cell r="C11">
            <v>18837.75</v>
          </cell>
          <cell r="D11">
            <v>1914.75</v>
          </cell>
          <cell r="E11">
            <v>0.23519999999999999</v>
          </cell>
          <cell r="G11">
            <v>2327.56</v>
          </cell>
          <cell r="H11">
            <v>2632.65</v>
          </cell>
          <cell r="I11">
            <v>160.35</v>
          </cell>
          <cell r="K11">
            <v>24222.32</v>
          </cell>
          <cell r="L11">
            <v>38177.69</v>
          </cell>
          <cell r="M11">
            <v>3880.44</v>
          </cell>
          <cell r="N11">
            <v>0.23519999999999999</v>
          </cell>
        </row>
        <row r="12">
          <cell r="B12">
            <v>18837.759999999998</v>
          </cell>
          <cell r="C12">
            <v>35964.300000000003</v>
          </cell>
          <cell r="D12">
            <v>3534.3</v>
          </cell>
          <cell r="E12">
            <v>0.3</v>
          </cell>
          <cell r="G12">
            <v>2632.66</v>
          </cell>
          <cell r="H12">
            <v>3071.4</v>
          </cell>
          <cell r="I12">
            <v>145.35</v>
          </cell>
          <cell r="K12">
            <v>38177.699999999997</v>
          </cell>
          <cell r="L12">
            <v>72887.5</v>
          </cell>
          <cell r="M12">
            <v>7162.74</v>
          </cell>
          <cell r="N12">
            <v>0.3</v>
          </cell>
        </row>
        <row r="13">
          <cell r="B13">
            <v>35964.31</v>
          </cell>
          <cell r="C13">
            <v>47952.3</v>
          </cell>
          <cell r="D13">
            <v>8672.25</v>
          </cell>
          <cell r="E13">
            <v>0.32</v>
          </cell>
          <cell r="G13">
            <v>3071.41</v>
          </cell>
          <cell r="H13">
            <v>3510.15</v>
          </cell>
          <cell r="I13">
            <v>125.1</v>
          </cell>
          <cell r="K13">
            <v>72887.509999999995</v>
          </cell>
          <cell r="L13">
            <v>97183.33</v>
          </cell>
          <cell r="M13">
            <v>17575.689999999999</v>
          </cell>
          <cell r="N13">
            <v>0.32</v>
          </cell>
        </row>
        <row r="14">
          <cell r="B14">
            <v>47952.31</v>
          </cell>
          <cell r="C14">
            <v>143856.9</v>
          </cell>
          <cell r="D14">
            <v>12508.35</v>
          </cell>
          <cell r="E14">
            <v>0.34</v>
          </cell>
          <cell r="G14">
            <v>3510.16</v>
          </cell>
          <cell r="H14">
            <v>3642.6</v>
          </cell>
          <cell r="I14">
            <v>107.4</v>
          </cell>
          <cell r="K14">
            <v>97183.34</v>
          </cell>
          <cell r="L14">
            <v>291550</v>
          </cell>
          <cell r="M14">
            <v>25350.35</v>
          </cell>
          <cell r="N14">
            <v>0.34</v>
          </cell>
        </row>
        <row r="15">
          <cell r="B15">
            <v>143856.91</v>
          </cell>
          <cell r="C15" t="str">
            <v>En adelante</v>
          </cell>
          <cell r="D15">
            <v>45115.95</v>
          </cell>
          <cell r="E15">
            <v>0.35</v>
          </cell>
          <cell r="G15">
            <v>3642.61</v>
          </cell>
          <cell r="H15" t="str">
            <v>En adelante</v>
          </cell>
          <cell r="I15">
            <v>0</v>
          </cell>
          <cell r="K15">
            <v>291550.01</v>
          </cell>
          <cell r="L15" t="str">
            <v>En adelante</v>
          </cell>
          <cell r="M15">
            <v>91435.02</v>
          </cell>
          <cell r="N15">
            <v>0.35</v>
          </cell>
        </row>
      </sheetData>
      <sheetData sheetId="19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iciente"/>
      <sheetName val="P.P. ISR Final"/>
      <sheetName val="Hoja1"/>
      <sheetName val="P.P. ISR Previa"/>
      <sheetName val="Tickmark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de Intereses "/>
      <sheetName val="2003"/>
      <sheetName val="Intereses 2003"/>
      <sheetName val="OQR"/>
      <sheetName val="M.T."/>
      <sheetName val="M.T. 2003"/>
      <sheetName val="O.Q.R. - SMA"/>
      <sheetName val="Pessah"/>
      <sheetName val="Aguascalientes"/>
      <sheetName val="XREF"/>
      <sheetName val="Tickmarks"/>
      <sheetName val="P.P. ISR Prev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1. integración "/>
      <sheetName val="2. resumen"/>
      <sheetName val="Tickmarks"/>
      <sheetName val="XREF"/>
      <sheetName val="Resumen de Intereses "/>
    </sheetNames>
    <sheetDataSet>
      <sheetData sheetId="0" refreshError="1"/>
      <sheetData sheetId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>
            <v>2004</v>
          </cell>
        </row>
        <row r="3">
          <cell r="F3">
            <v>-3000</v>
          </cell>
          <cell r="G3">
            <v>0</v>
          </cell>
          <cell r="H3">
            <v>-3000</v>
          </cell>
          <cell r="I3">
            <v>0</v>
          </cell>
          <cell r="J3">
            <v>-3000</v>
          </cell>
          <cell r="K3">
            <v>-3000</v>
          </cell>
        </row>
        <row r="4">
          <cell r="F4">
            <v>-1180485.4099999999</v>
          </cell>
          <cell r="G4">
            <v>0</v>
          </cell>
          <cell r="H4">
            <v>-1180485.4099999999</v>
          </cell>
          <cell r="I4">
            <v>0</v>
          </cell>
          <cell r="J4">
            <v>-1180485.4099999999</v>
          </cell>
          <cell r="K4">
            <v>-1180485.4099999999</v>
          </cell>
        </row>
        <row r="5">
          <cell r="F5">
            <v>-16897200</v>
          </cell>
          <cell r="G5">
            <v>0</v>
          </cell>
          <cell r="H5">
            <v>-16897200</v>
          </cell>
          <cell r="I5">
            <v>0</v>
          </cell>
          <cell r="J5">
            <v>-16897200</v>
          </cell>
          <cell r="K5">
            <v>-16897200</v>
          </cell>
        </row>
        <row r="6">
          <cell r="F6">
            <v>-32079300</v>
          </cell>
          <cell r="G6">
            <v>0</v>
          </cell>
          <cell r="H6">
            <v>-32079300</v>
          </cell>
          <cell r="I6">
            <v>0</v>
          </cell>
          <cell r="J6">
            <v>-32079300</v>
          </cell>
          <cell r="K6">
            <v>0</v>
          </cell>
        </row>
        <row r="7">
          <cell r="F7">
            <v>-50159985.409999996</v>
          </cell>
          <cell r="G7">
            <v>0</v>
          </cell>
          <cell r="H7">
            <v>-50159985.409999996</v>
          </cell>
          <cell r="I7">
            <v>0</v>
          </cell>
          <cell r="J7">
            <v>-50159985.409999996</v>
          </cell>
          <cell r="K7">
            <v>-18080685.41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-600</v>
          </cell>
          <cell r="G11">
            <v>0</v>
          </cell>
          <cell r="H11">
            <v>-600</v>
          </cell>
          <cell r="I11">
            <v>0</v>
          </cell>
          <cell r="J11">
            <v>-600</v>
          </cell>
          <cell r="K11">
            <v>-600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-978779.15</v>
          </cell>
          <cell r="G13">
            <v>0</v>
          </cell>
          <cell r="H13">
            <v>-978779.15</v>
          </cell>
          <cell r="I13">
            <v>0</v>
          </cell>
          <cell r="J13">
            <v>-978779.15</v>
          </cell>
          <cell r="K13">
            <v>-978779.15</v>
          </cell>
        </row>
        <row r="14">
          <cell r="F14">
            <v>18742232.649999999</v>
          </cell>
          <cell r="G14">
            <v>3266809.09</v>
          </cell>
          <cell r="H14">
            <v>22009041.739999998</v>
          </cell>
          <cell r="I14">
            <v>0</v>
          </cell>
          <cell r="J14">
            <v>22009041.739999998</v>
          </cell>
          <cell r="K14">
            <v>0</v>
          </cell>
        </row>
        <row r="15">
          <cell r="F15">
            <v>17762853.5</v>
          </cell>
          <cell r="G15">
            <v>3266809.09</v>
          </cell>
          <cell r="H15">
            <v>21029662.59</v>
          </cell>
          <cell r="I15">
            <v>0</v>
          </cell>
          <cell r="J15">
            <v>21029662.59</v>
          </cell>
          <cell r="K15">
            <v>-979379.15</v>
          </cell>
        </row>
        <row r="16">
          <cell r="F16">
            <v>-32397131.909999996</v>
          </cell>
          <cell r="G16">
            <v>3266809.09</v>
          </cell>
          <cell r="H16">
            <v>-29130322.819999997</v>
          </cell>
          <cell r="I16">
            <v>0</v>
          </cell>
          <cell r="J16">
            <v>-29130322.819999997</v>
          </cell>
          <cell r="K16">
            <v>-19060064.559999999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"/>
      <sheetName val="CONCIL 2"/>
      <sheetName val="EDOS RDOS"/>
      <sheetName val="PAF"/>
      <sheetName val="Ajuste x Inflac"/>
      <sheetName val="Res Cdtos-Deudas"/>
      <sheetName val="DxP Bank"/>
      <sheetName val="BANCO DLLS"/>
      <sheetName val="ROTINV"/>
      <sheetName val="TERRENOS"/>
      <sheetName val="IA"/>
      <sheetName val="ISRISPT"/>
      <sheetName val="Perdidas"/>
      <sheetName val="ret 10%"/>
      <sheetName val="Integración activo fijo fiscal"/>
      <sheetName val="MULTIPLE"/>
      <sheetName val="IMSS"/>
      <sheetName val="CUCA"/>
      <sheetName val="CUFINRE"/>
      <sheetName val="CUFIN"/>
      <sheetName val="PROV"/>
      <sheetName val="CTES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presa"/>
      <sheetName val="Alta de Activos"/>
      <sheetName val="Calculos"/>
      <sheetName val="Reportes de AF"/>
      <sheetName val="TABLAS"/>
      <sheetName val="Ejemplos"/>
      <sheetName val="Hoja1"/>
      <sheetName val="Hoja2"/>
      <sheetName val="INPC"/>
    </sheetNames>
    <sheetDataSet>
      <sheetData sheetId="0"/>
      <sheetData sheetId="1"/>
      <sheetData sheetId="2"/>
      <sheetData sheetId="3"/>
      <sheetData sheetId="4">
        <row r="4">
          <cell r="Z4" t="str">
            <v>SI</v>
          </cell>
        </row>
        <row r="6">
          <cell r="W6" t="str">
            <v>CONSTRUCCIONES (ADAPTAC. PARA PERS. CON CAPAC. DIFER.)</v>
          </cell>
          <cell r="X6">
            <v>0.05</v>
          </cell>
          <cell r="AB6">
            <v>2008</v>
          </cell>
        </row>
        <row r="7">
          <cell r="S7">
            <v>2008</v>
          </cell>
          <cell r="T7">
            <v>0.16500000000000001</v>
          </cell>
          <cell r="W7" t="str">
            <v>CONSTRUCCIONES (EN GENERAL)</v>
          </cell>
          <cell r="X7">
            <v>0.05</v>
          </cell>
          <cell r="AB7">
            <v>2009</v>
          </cell>
          <cell r="AC7">
            <v>0.33333333333333331</v>
          </cell>
        </row>
        <row r="8">
          <cell r="S8">
            <v>2009</v>
          </cell>
          <cell r="T8">
            <v>0.17</v>
          </cell>
          <cell r="W8" t="str">
            <v>CONSTRUCCIONES (MONUMENTOS HISTORICOS)</v>
          </cell>
          <cell r="X8">
            <v>0.05</v>
          </cell>
          <cell r="AB8">
            <v>2010</v>
          </cell>
          <cell r="AC8">
            <v>0.66666666666666663</v>
          </cell>
        </row>
        <row r="9">
          <cell r="S9">
            <v>2010</v>
          </cell>
          <cell r="T9">
            <v>0.17499999999999999</v>
          </cell>
          <cell r="W9" t="str">
            <v>EQUIPO DE COMPUTO</v>
          </cell>
          <cell r="X9">
            <v>0.3</v>
          </cell>
          <cell r="AB9">
            <v>2011</v>
          </cell>
          <cell r="AC9">
            <v>1</v>
          </cell>
        </row>
        <row r="10">
          <cell r="S10">
            <v>2011</v>
          </cell>
          <cell r="T10">
            <v>0.17499999999999999</v>
          </cell>
          <cell r="W10" t="str">
            <v>EQUIPO DE TRANSPORTE (AUTOMOVILES)</v>
          </cell>
          <cell r="X10">
            <v>0.25</v>
          </cell>
        </row>
        <row r="11">
          <cell r="S11">
            <v>2012</v>
          </cell>
          <cell r="T11">
            <v>0.17499999999999999</v>
          </cell>
          <cell r="W11" t="str">
            <v>EQUIPO DE TRANSPORTE (OTROS)</v>
          </cell>
          <cell r="X11">
            <v>0.25</v>
          </cell>
        </row>
        <row r="12">
          <cell r="S12">
            <v>2013</v>
          </cell>
          <cell r="T12">
            <v>0.17499999999999999</v>
          </cell>
          <cell r="W12" t="str">
            <v>GASTOS PREOPERATIVOS</v>
          </cell>
          <cell r="X12">
            <v>0.1</v>
          </cell>
        </row>
        <row r="13">
          <cell r="S13">
            <v>2014</v>
          </cell>
          <cell r="T13">
            <v>0.17499999999999999</v>
          </cell>
          <cell r="W13" t="str">
            <v>GASTOS Y CARGOS DIFERIDOS</v>
          </cell>
          <cell r="X13">
            <v>0.05</v>
          </cell>
        </row>
        <row r="14">
          <cell r="S14">
            <v>2015</v>
          </cell>
          <cell r="T14">
            <v>0.17499999999999999</v>
          </cell>
          <cell r="W14" t="str">
            <v>MAQUINARIA Y EQUIPO (EN GENERAL)</v>
          </cell>
          <cell r="X14">
            <v>0.12</v>
          </cell>
        </row>
        <row r="15">
          <cell r="S15">
            <v>2016</v>
          </cell>
          <cell r="T15">
            <v>0.17499999999999999</v>
          </cell>
          <cell r="W15" t="str">
            <v>MAQUINARIA Y EQUIPO (EN RESTAURANTES)</v>
          </cell>
          <cell r="X15">
            <v>0.1</v>
          </cell>
        </row>
        <row r="16">
          <cell r="S16">
            <v>2017</v>
          </cell>
          <cell r="T16">
            <v>0.17499999999999999</v>
          </cell>
          <cell r="W16" t="str">
            <v>MAQUINARIA Y EQUIPO (GENERAC. ENERG FUENTES RENOV.)</v>
          </cell>
          <cell r="X16">
            <v>0.1</v>
          </cell>
        </row>
        <row r="17">
          <cell r="W17" t="str">
            <v>MOBILIARIO Y EQUIPO DE OFICINA</v>
          </cell>
          <cell r="X17">
            <v>0.1</v>
          </cell>
        </row>
        <row r="21">
          <cell r="W21" t="str">
            <v>CONSTRUCCIONES (ADAPTAC. PARA PERS. CON CAPAC. DIFER.)</v>
          </cell>
          <cell r="X21">
            <v>1</v>
          </cell>
        </row>
        <row r="22">
          <cell r="W22" t="str">
            <v>CONSTRUCCIONES (EN GENERAL)</v>
          </cell>
          <cell r="X22">
            <v>0.05</v>
          </cell>
        </row>
        <row r="23">
          <cell r="W23" t="str">
            <v>CONSTRUCCIONES (MONUMENTOS HISTORICOS)</v>
          </cell>
          <cell r="X23">
            <v>0.1</v>
          </cell>
        </row>
        <row r="24">
          <cell r="W24" t="str">
            <v>EQUIPO DE COMPUTO</v>
          </cell>
          <cell r="X24">
            <v>0.3</v>
          </cell>
        </row>
        <row r="25">
          <cell r="W25" t="str">
            <v>EQUIPO DE TRANSPORTE (AUTOMOVILES)</v>
          </cell>
          <cell r="X25">
            <v>0.25</v>
          </cell>
        </row>
        <row r="26">
          <cell r="W26" t="str">
            <v>EQUIPO DE TRANSPORTE (OTROS)</v>
          </cell>
          <cell r="X26">
            <v>0.25</v>
          </cell>
        </row>
        <row r="27">
          <cell r="W27" t="str">
            <v>GASTOS PREOPERATIVOS</v>
          </cell>
          <cell r="X27">
            <v>0.1</v>
          </cell>
        </row>
        <row r="28">
          <cell r="W28" t="str">
            <v>GASTOS Y CARGOS DIFERIDOS</v>
          </cell>
          <cell r="X28">
            <v>0.15</v>
          </cell>
        </row>
        <row r="29">
          <cell r="W29" t="str">
            <v>MAQUINARIA Y EQUIPO (EN GENERAL)</v>
          </cell>
          <cell r="X29">
            <v>0.12</v>
          </cell>
        </row>
        <row r="30">
          <cell r="W30" t="str">
            <v>MAQUINARIA Y EQUIPO (EN RESTAURANTES)</v>
          </cell>
          <cell r="X30">
            <v>0.2</v>
          </cell>
        </row>
        <row r="31">
          <cell r="W31" t="str">
            <v>MAQUINARIA Y EQUIPO (GENERAC. ENERG FUENTES RENOV.)</v>
          </cell>
          <cell r="X31">
            <v>1</v>
          </cell>
        </row>
        <row r="32">
          <cell r="W32" t="str">
            <v>MOBILIARIO Y EQUIPO DE OFICINA</v>
          </cell>
          <cell r="X32">
            <v>0.1</v>
          </cell>
        </row>
        <row r="36">
          <cell r="W36" t="str">
            <v>CONSTRUCCIONES (ADAPTAC. PARA PERS. CON CAPAC. DIFER.)</v>
          </cell>
          <cell r="X36">
            <v>0</v>
          </cell>
        </row>
        <row r="37">
          <cell r="W37" t="str">
            <v>CONSTRUCCIONES (EN GENERAL)</v>
          </cell>
          <cell r="X37">
            <v>0.74</v>
          </cell>
        </row>
        <row r="38">
          <cell r="W38" t="str">
            <v>CONSTRUCCIONES (MONUMENTOS HISTORICOS)</v>
          </cell>
          <cell r="X38">
            <v>0.85</v>
          </cell>
        </row>
        <row r="39">
          <cell r="W39" t="str">
            <v>EQUIPO DE COMPUTO</v>
          </cell>
          <cell r="X39">
            <v>0.94</v>
          </cell>
        </row>
        <row r="40">
          <cell r="W40" t="str">
            <v>EQUIPO DE TRANSPORTE (AUTOMOVILES)</v>
          </cell>
          <cell r="X40">
            <v>0</v>
          </cell>
        </row>
        <row r="41">
          <cell r="W41" t="str">
            <v>EQUIPO DE TRANSPORTE (OTROS)</v>
          </cell>
          <cell r="X41">
            <v>0.85</v>
          </cell>
        </row>
        <row r="42">
          <cell r="W42" t="str">
            <v>GASTOS PREOPERATIVOS</v>
          </cell>
          <cell r="X42">
            <v>0</v>
          </cell>
        </row>
        <row r="43">
          <cell r="W43" t="str">
            <v>GASTOS Y CARGOS DIFERIDOS</v>
          </cell>
          <cell r="X43">
            <v>0</v>
          </cell>
        </row>
        <row r="44">
          <cell r="W44" t="str">
            <v>MAQUINARIA Y EQUIPO (EN GENERAL)</v>
          </cell>
          <cell r="X44">
            <v>0.85</v>
          </cell>
        </row>
        <row r="45">
          <cell r="W45" t="str">
            <v>MAQUINARIA Y EQUIPO (EN RESTAURANTES)</v>
          </cell>
          <cell r="X45">
            <v>0.92</v>
          </cell>
        </row>
        <row r="46">
          <cell r="W46" t="str">
            <v>MAQUINARIA Y EQUIPO (GENERAC. ENERG FUENTES RENOV.)</v>
          </cell>
          <cell r="X46">
            <v>0</v>
          </cell>
        </row>
        <row r="47">
          <cell r="W47" t="str">
            <v>MOBILIARIO Y EQUIPO DE OFICINA</v>
          </cell>
          <cell r="X47">
            <v>0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Cotiza"/>
      <sheetName val="x Cliente"/>
      <sheetName val="Resumen"/>
      <sheetName val="SIN SPOOLER"/>
      <sheetName val="PARQUE"/>
      <sheetName val="%Sin"/>
      <sheetName val="Resumen Siniestralidad"/>
      <sheetName val="Bit"/>
      <sheetName val="Textos"/>
      <sheetName val="Desc. x Nomina"/>
      <sheetName val="Proyecc"/>
      <sheetName val="codigos"/>
      <sheetName val="TABLAS"/>
      <sheetName val="Valuacion Encontrack"/>
      <sheetName val="mmarca"/>
      <sheetName val="VALORES"/>
      <sheetName val="SUBSIDIOS"/>
      <sheetName val="Encontr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A1" t="str">
            <v>NTAR.AUTO1004</v>
          </cell>
          <cell r="BB1" t="str">
            <v>AUTOS 1004</v>
          </cell>
          <cell r="BC1" t="str">
            <v>NTAR.CAMION1004</v>
          </cell>
          <cell r="BD1" t="str">
            <v>PICK-UP 1004</v>
          </cell>
          <cell r="BE1" t="str">
            <v>NTAR.AUTO1005</v>
          </cell>
          <cell r="BF1" t="str">
            <v>AUTOS 1005</v>
          </cell>
          <cell r="BG1" t="str">
            <v>NTAR.CAMION1005</v>
          </cell>
          <cell r="BH1" t="str">
            <v>PICK-UP 1005</v>
          </cell>
          <cell r="BI1" t="str">
            <v>NTAR.AUTO1007</v>
          </cell>
          <cell r="BJ1" t="str">
            <v>AUTOS 1007</v>
          </cell>
          <cell r="BK1" t="str">
            <v>NTAR.CAMION1007</v>
          </cell>
          <cell r="BL1" t="str">
            <v>PICK-UP 1007</v>
          </cell>
          <cell r="BM1" t="str">
            <v>NTAR.AUTO1008</v>
          </cell>
          <cell r="BN1" t="str">
            <v>AUTOS 1008</v>
          </cell>
          <cell r="BO1" t="str">
            <v>NTAR.CAMION1008</v>
          </cell>
          <cell r="BP1" t="str">
            <v>PICK-UP 1008</v>
          </cell>
          <cell r="BQ1" t="str">
            <v>NTAR.AUTO1010</v>
          </cell>
          <cell r="BR1" t="str">
            <v>AUTOS 1010</v>
          </cell>
          <cell r="BS1" t="str">
            <v>NTAR.CAMION1010</v>
          </cell>
          <cell r="BT1" t="str">
            <v>PICK-UP 1010</v>
          </cell>
          <cell r="BU1" t="str">
            <v>NTAR.AUTO1101</v>
          </cell>
          <cell r="BV1" t="str">
            <v>AUTOS 1101</v>
          </cell>
          <cell r="BW1" t="str">
            <v>NTAR.CAMION1101</v>
          </cell>
          <cell r="BX1" t="str">
            <v>PICK-UP 1101</v>
          </cell>
        </row>
        <row r="2">
          <cell r="BA2">
            <v>21</v>
          </cell>
          <cell r="BB2" t="str">
            <v>E( COMITAN TUXTLA)</v>
          </cell>
          <cell r="BC2">
            <v>1001</v>
          </cell>
          <cell r="BD2" t="str">
            <v>I CAMIONES HASTA 3.5T FRONTERIZOS/REGULARIZADOS</v>
          </cell>
          <cell r="BE2">
            <v>21</v>
          </cell>
          <cell r="BF2" t="str">
            <v>E( COMITAN TUXTLA)</v>
          </cell>
          <cell r="BG2">
            <v>1001</v>
          </cell>
          <cell r="BH2" t="str">
            <v>I CAMIONES HASTA 3.5T FRONTERIZOS/REGULARIZADOS</v>
          </cell>
          <cell r="BI2">
            <v>21</v>
          </cell>
          <cell r="BJ2" t="str">
            <v>E( COMITAN TUXTLA)</v>
          </cell>
          <cell r="BK2">
            <v>1001</v>
          </cell>
          <cell r="BL2" t="str">
            <v>I CAMIONES HASTA 3.5T FRONTERIZOS/REGULARIZADOS</v>
          </cell>
          <cell r="BM2">
            <v>1001</v>
          </cell>
          <cell r="BN2" t="str">
            <v>I AUTOMOVILES FRONTERIZOS/REGULARIZADOS</v>
          </cell>
          <cell r="BO2">
            <v>10</v>
          </cell>
          <cell r="BP2" t="str">
            <v>ZONA H (AUTOSUMMIT RENOVACIONES)</v>
          </cell>
          <cell r="BQ2">
            <v>1001</v>
          </cell>
          <cell r="BR2" t="str">
            <v>I AUTOMOVILES FRONTERIZOS/REGULARIZADOS</v>
          </cell>
          <cell r="BS2">
            <v>10</v>
          </cell>
          <cell r="BT2" t="str">
            <v>ZONA H (AUTOSUMMIT RENOVACIONES)</v>
          </cell>
          <cell r="BU2">
            <v>1001</v>
          </cell>
          <cell r="BV2" t="str">
            <v>I AUTOMOVILES FRONTERIZOS/REGULARIZADOS</v>
          </cell>
          <cell r="BW2">
            <v>10</v>
          </cell>
          <cell r="BX2" t="str">
            <v>ZONA H (AUTOSUMMIT RENOVACIONES)</v>
          </cell>
        </row>
        <row r="3">
          <cell r="BA3">
            <v>1001</v>
          </cell>
          <cell r="BB3" t="str">
            <v>I AUTOMOVILES FRONTERIZOS/REGULARIZADOS</v>
          </cell>
          <cell r="BC3">
            <v>1002</v>
          </cell>
          <cell r="BD3" t="str">
            <v>II CAMIONES HASTA 3.5T FRONTERIZOS/REGULARIZADOS</v>
          </cell>
          <cell r="BE3">
            <v>1001</v>
          </cell>
          <cell r="BF3" t="str">
            <v>I AUTOMOVILES FRONTERIZOS/REGULARIZADOS</v>
          </cell>
          <cell r="BG3">
            <v>1002</v>
          </cell>
          <cell r="BH3" t="str">
            <v>II CAMIONES HASTA 3.5T FRONTERIZOS/REGULARIZADOS</v>
          </cell>
          <cell r="BI3">
            <v>1001</v>
          </cell>
          <cell r="BJ3" t="str">
            <v>I AUTOMOVILES FRONTERIZOS/REGULARIZADOS</v>
          </cell>
          <cell r="BK3">
            <v>1002</v>
          </cell>
          <cell r="BL3" t="str">
            <v>II CAMIONES HASTA 3.5T FRONTERIZOS/REGULARIZADOS</v>
          </cell>
          <cell r="BM3">
            <v>1002</v>
          </cell>
          <cell r="BN3" t="str">
            <v>II AUTOMOVILES FRONTERIZOS/REGULARIZADOS</v>
          </cell>
          <cell r="BO3">
            <v>1001</v>
          </cell>
          <cell r="BP3" t="str">
            <v>I CAMIONES HASTA 3.5T FRONTERIZOS/REGULARIZADOS</v>
          </cell>
          <cell r="BQ3">
            <v>1002</v>
          </cell>
          <cell r="BR3" t="str">
            <v>II AUTOMOVILES FRONTERIZOS/REGULARIZADOS</v>
          </cell>
          <cell r="BS3">
            <v>1001</v>
          </cell>
          <cell r="BT3" t="str">
            <v>I CAMIONES HASTA 3.5T FRONTERIZOS/REGULARIZADOS</v>
          </cell>
          <cell r="BU3">
            <v>1002</v>
          </cell>
          <cell r="BV3" t="str">
            <v>II AUTOMOVILES FRONTERIZOS/REGULARIZADOS</v>
          </cell>
          <cell r="BW3">
            <v>1001</v>
          </cell>
          <cell r="BX3" t="str">
            <v>I CAMIONES HASTA 3.5T FRONTERIZOS/REGULARIZADOS</v>
          </cell>
        </row>
        <row r="4">
          <cell r="BA4">
            <v>1002</v>
          </cell>
          <cell r="BB4" t="str">
            <v>II AUTOMOVILES FRONTERIZOS/REGULARIZADOS</v>
          </cell>
          <cell r="BC4">
            <v>1003</v>
          </cell>
          <cell r="BD4" t="str">
            <v>III CAMIONES HASTA 3.5T FRONTERIZOS/REGULARIZADOS</v>
          </cell>
          <cell r="BE4">
            <v>1002</v>
          </cell>
          <cell r="BF4" t="str">
            <v>II AUTOMOVILES FRONTERIZOS/REGULARIZADOS</v>
          </cell>
          <cell r="BG4">
            <v>1003</v>
          </cell>
          <cell r="BH4" t="str">
            <v>III CAMIONES HASTA 3.5T FRONTERIZOS/REGULARIZADOS</v>
          </cell>
          <cell r="BI4">
            <v>1002</v>
          </cell>
          <cell r="BJ4" t="str">
            <v>II AUTOMOVILES FRONTERIZOS/REGULARIZADOS</v>
          </cell>
          <cell r="BK4">
            <v>1003</v>
          </cell>
          <cell r="BL4" t="str">
            <v>III CAMIONES HASTA 3.5T FRONTERIZOS/REGULARIZADOS</v>
          </cell>
          <cell r="BM4">
            <v>1003</v>
          </cell>
          <cell r="BN4" t="str">
            <v>III AUTOMOVILES FRONTERIZOS/REGULARIZADOS</v>
          </cell>
          <cell r="BO4">
            <v>1002</v>
          </cell>
          <cell r="BP4" t="str">
            <v>II CAMIONES HASTA 3.5T FRONTERIZOS/REGULARIZADOS</v>
          </cell>
          <cell r="BQ4">
            <v>1003</v>
          </cell>
          <cell r="BR4" t="str">
            <v>III AUTOMOVILES FRONTERIZOS/REGULARIZADOS</v>
          </cell>
          <cell r="BS4">
            <v>1002</v>
          </cell>
          <cell r="BT4" t="str">
            <v>II CAMIONES HASTA 3.5T FRONTERIZOS/REGULARIZADOS</v>
          </cell>
          <cell r="BU4">
            <v>1003</v>
          </cell>
          <cell r="BV4" t="str">
            <v>III AUTOMOVILES FRONTERIZOS/REGULARIZADOS</v>
          </cell>
          <cell r="BW4">
            <v>1002</v>
          </cell>
          <cell r="BX4" t="str">
            <v>II CAMIONES HASTA 3.5T FRONTERIZOS/REGULARIZADOS</v>
          </cell>
        </row>
        <row r="5">
          <cell r="BA5">
            <v>1003</v>
          </cell>
          <cell r="BB5" t="str">
            <v>III AUTOMOVILES FRONTERIZOS/REGULARIZADOS</v>
          </cell>
          <cell r="BC5">
            <v>1004</v>
          </cell>
          <cell r="BD5" t="str">
            <v>IV CAMIONES HASTA 3.5T FRONTERIZOS/REGULARIZADOS</v>
          </cell>
          <cell r="BE5">
            <v>1003</v>
          </cell>
          <cell r="BF5" t="str">
            <v>III AUTOMOVILES FRONTERIZOS/REGULARIZADOS</v>
          </cell>
          <cell r="BG5">
            <v>1004</v>
          </cell>
          <cell r="BH5" t="str">
            <v>IV CAMIONES HASTA 3.5T FRONTERIZOS/REGULARIZADOS</v>
          </cell>
          <cell r="BI5">
            <v>1003</v>
          </cell>
          <cell r="BJ5" t="str">
            <v>III AUTOMOVILES FRONTERIZOS/REGULARIZADOS</v>
          </cell>
          <cell r="BK5">
            <v>1004</v>
          </cell>
          <cell r="BL5" t="str">
            <v>IV CAMIONES HASTA 3.5T FRONTERIZOS/REGULARIZADOS</v>
          </cell>
          <cell r="BM5">
            <v>1004</v>
          </cell>
          <cell r="BN5" t="str">
            <v>IV AUTOMOVILES FRONTERIZOS/REGULARIZADOS</v>
          </cell>
          <cell r="BO5">
            <v>1003</v>
          </cell>
          <cell r="BP5" t="str">
            <v>III CAMIONES HASTA 3.5T FRONTERIZOS/REGULARIZADOS</v>
          </cell>
          <cell r="BQ5">
            <v>1004</v>
          </cell>
          <cell r="BR5" t="str">
            <v>IV AUTOMOVILES FRONTERIZOS/REGULARIZADOS</v>
          </cell>
          <cell r="BS5">
            <v>1003</v>
          </cell>
          <cell r="BT5" t="str">
            <v>III CAMIONES HASTA 3.5T FRONTERIZOS/REGULARIZADOS</v>
          </cell>
          <cell r="BU5">
            <v>1004</v>
          </cell>
          <cell r="BV5" t="str">
            <v>IV AUTOMOVILES FRONTERIZOS/REGULARIZADOS</v>
          </cell>
          <cell r="BW5">
            <v>1003</v>
          </cell>
          <cell r="BX5" t="str">
            <v>III CAMIONES HASTA 3.5T FRONTERIZOS/REGULARIZADOS</v>
          </cell>
        </row>
        <row r="6">
          <cell r="BA6">
            <v>1004</v>
          </cell>
          <cell r="BB6" t="str">
            <v>IV AUTOMOVILES FRONTERIZOS/REGULARIZADOS</v>
          </cell>
          <cell r="BC6">
            <v>1005</v>
          </cell>
          <cell r="BD6" t="str">
            <v>V CAMIONES HASTA 3.5T FRONTERIZOS/REGULARIZADOS</v>
          </cell>
          <cell r="BE6">
            <v>1004</v>
          </cell>
          <cell r="BF6" t="str">
            <v>IV AUTOMOVILES FRONTERIZOS/REGULARIZADOS</v>
          </cell>
          <cell r="BG6">
            <v>1005</v>
          </cell>
          <cell r="BH6" t="str">
            <v>V CAMIONES HASTA 3.5T FRONTERIZOS/REGULARIZADOS</v>
          </cell>
          <cell r="BI6">
            <v>1004</v>
          </cell>
          <cell r="BJ6" t="str">
            <v>IV AUTOMOVILES FRONTERIZOS/REGULARIZADOS</v>
          </cell>
          <cell r="BK6">
            <v>1005</v>
          </cell>
          <cell r="BL6" t="str">
            <v>V CAMIONES HASTA 3.5T FRONTERIZOS/REGULARIZADOS</v>
          </cell>
          <cell r="BM6">
            <v>1005</v>
          </cell>
          <cell r="BN6" t="str">
            <v>V AUTOMOVILES FRONTERIZOS/REGULARIZADOS</v>
          </cell>
          <cell r="BO6">
            <v>1004</v>
          </cell>
          <cell r="BP6" t="str">
            <v>IV CAMIONES HASTA 3.5T FRONTERIZOS/REGULARIZADOS</v>
          </cell>
          <cell r="BQ6">
            <v>1005</v>
          </cell>
          <cell r="BR6" t="str">
            <v>V AUTOMOVILES FRONTERIZOS/REGULARIZADOS</v>
          </cell>
          <cell r="BS6">
            <v>1004</v>
          </cell>
          <cell r="BT6" t="str">
            <v>IV CAMIONES HASTA 3.5T FRONTERIZOS/REGULARIZADOS</v>
          </cell>
          <cell r="BU6">
            <v>1005</v>
          </cell>
          <cell r="BV6" t="str">
            <v>V AUTOMOVILES FRONTERIZOS/REGULARIZADOS</v>
          </cell>
          <cell r="BW6">
            <v>1004</v>
          </cell>
          <cell r="BX6" t="str">
            <v>IV CAMIONES HASTA 3.5T FRONTERIZOS/REGULARIZADOS</v>
          </cell>
        </row>
        <row r="7">
          <cell r="BA7">
            <v>1005</v>
          </cell>
          <cell r="BB7" t="str">
            <v>V AUTOMOVILES FRONTERIZOS/REGULARIZADOS</v>
          </cell>
          <cell r="BC7">
            <v>1006</v>
          </cell>
          <cell r="BD7" t="str">
            <v>VI CAMIONES HASTA 3.5T FRONTERIZOS/REGULARIZADOS</v>
          </cell>
          <cell r="BE7">
            <v>1005</v>
          </cell>
          <cell r="BF7" t="str">
            <v>V AUTOMOVILES FRONTERIZOS/REGULARIZADOS</v>
          </cell>
          <cell r="BG7">
            <v>1006</v>
          </cell>
          <cell r="BH7" t="str">
            <v>VI CAMIONES HASTA 3.5T FRONTERIZOS/REGULARIZADOS</v>
          </cell>
          <cell r="BI7">
            <v>1005</v>
          </cell>
          <cell r="BJ7" t="str">
            <v>V AUTOMOVILES FRONTERIZOS/REGULARIZADOS</v>
          </cell>
          <cell r="BK7">
            <v>1006</v>
          </cell>
          <cell r="BL7" t="str">
            <v>VI CAMIONES HASTA 3.5T FRONTERIZOS/REGULARIZADOS</v>
          </cell>
          <cell r="BM7">
            <v>1006</v>
          </cell>
          <cell r="BN7" t="str">
            <v>VI AUTOMOVILES FRONTERIZOS/REGULARIZADOS</v>
          </cell>
          <cell r="BO7">
            <v>1005</v>
          </cell>
          <cell r="BP7" t="str">
            <v>V CAMIONES HASTA 3.5T FRONTERIZOS/REGULARIZADOS</v>
          </cell>
          <cell r="BQ7">
            <v>1006</v>
          </cell>
          <cell r="BR7" t="str">
            <v>VI AUTOMOVILES FRONTERIZOS/REGULARIZADOS</v>
          </cell>
          <cell r="BS7">
            <v>1005</v>
          </cell>
          <cell r="BT7" t="str">
            <v>V CAMIONES HASTA 3.5T FRONTERIZOS/REGULARIZADOS</v>
          </cell>
          <cell r="BU7">
            <v>1006</v>
          </cell>
          <cell r="BV7" t="str">
            <v>VI AUTOMOVILES FRONTERIZOS/REGULARIZADOS</v>
          </cell>
          <cell r="BW7">
            <v>1005</v>
          </cell>
          <cell r="BX7" t="str">
            <v>V CAMIONES HASTA 3.5T FRONTERIZOS/REGULARIZADOS</v>
          </cell>
        </row>
        <row r="8">
          <cell r="BA8">
            <v>1006</v>
          </cell>
          <cell r="BB8" t="str">
            <v>VI AUTOMOVILES FRONTERIZOS/REGULARIZADOS</v>
          </cell>
          <cell r="BC8">
            <v>1007</v>
          </cell>
          <cell r="BD8" t="str">
            <v>VII CAMIONES HASTA 3.5T FRONTERIZOS/REGULARIZADOS</v>
          </cell>
          <cell r="BE8">
            <v>1006</v>
          </cell>
          <cell r="BF8" t="str">
            <v>VI AUTOMOVILES FRONTERIZOS/REGULARIZADOS</v>
          </cell>
          <cell r="BG8">
            <v>1007</v>
          </cell>
          <cell r="BH8" t="str">
            <v>VII CAMIONES HASTA 3.5T FRONTERIZOS/REGULARIZADOS</v>
          </cell>
          <cell r="BI8">
            <v>1006</v>
          </cell>
          <cell r="BJ8" t="str">
            <v>VI AUTOMOVILES FRONTERIZOS/REGULARIZADOS</v>
          </cell>
          <cell r="BK8">
            <v>1007</v>
          </cell>
          <cell r="BL8" t="str">
            <v>VII CAMIONES HASTA 3.5T FRONTERIZOS/REGULARIZADOS</v>
          </cell>
          <cell r="BM8">
            <v>1007</v>
          </cell>
          <cell r="BN8" t="str">
            <v>VII AUTOMOVILES FRONTERIZOS/REGULARIZADOS</v>
          </cell>
          <cell r="BO8">
            <v>1006</v>
          </cell>
          <cell r="BP8" t="str">
            <v>VI CAMIONES HASTA 3.5T FRONTERIZOS/REGULARIZADOS</v>
          </cell>
          <cell r="BQ8">
            <v>1007</v>
          </cell>
          <cell r="BR8" t="str">
            <v>VII AUTOMOVILES FRONTERIZOS/REGULARIZADOS</v>
          </cell>
          <cell r="BS8">
            <v>1006</v>
          </cell>
          <cell r="BT8" t="str">
            <v>VI CAMIONES HASTA 3.5T FRONTERIZOS/REGULARIZADOS</v>
          </cell>
          <cell r="BU8">
            <v>1007</v>
          </cell>
          <cell r="BV8" t="str">
            <v>VII AUTOMOVILES FRONTERIZOS/REGULARIZADOS</v>
          </cell>
          <cell r="BW8">
            <v>1006</v>
          </cell>
          <cell r="BX8" t="str">
            <v>VI CAMIONES HASTA 3.5T FRONTERIZOS/REGULARIZADOS</v>
          </cell>
        </row>
        <row r="9">
          <cell r="BA9">
            <v>1007</v>
          </cell>
          <cell r="BB9" t="str">
            <v>VII AUTOMOVILES FRONTERIZOS/REGULARIZADOS</v>
          </cell>
          <cell r="BC9">
            <v>1008</v>
          </cell>
          <cell r="BD9" t="str">
            <v>VIII CAMIONES HASTA 3.5T FRONTERIZOS/REGULARIZADOS</v>
          </cell>
          <cell r="BE9">
            <v>1007</v>
          </cell>
          <cell r="BF9" t="str">
            <v>VII AUTOMOVILES FRONTERIZOS/REGULARIZADOS</v>
          </cell>
          <cell r="BG9">
            <v>1008</v>
          </cell>
          <cell r="BH9" t="str">
            <v>VIII CAMIONES HASTA 3.5T FRONTERIZOS/REGULARIZADOS</v>
          </cell>
          <cell r="BI9">
            <v>1007</v>
          </cell>
          <cell r="BJ9" t="str">
            <v>VII AUTOMOVILES FRONTERIZOS/REGULARIZADOS</v>
          </cell>
          <cell r="BK9">
            <v>1008</v>
          </cell>
          <cell r="BL9" t="str">
            <v>VIII CAMIONES HASTA 3.5T FRONTERIZOS/REGULARIZADOS</v>
          </cell>
          <cell r="BM9">
            <v>1008</v>
          </cell>
          <cell r="BN9" t="str">
            <v>VIII AUTOMOVILES FRONTERIZOS/REGULARIZADOS</v>
          </cell>
          <cell r="BO9">
            <v>1007</v>
          </cell>
          <cell r="BP9" t="str">
            <v>VII CAMIONES HASTA 3.5T FRONTERIZOS/REGULARIZADOS</v>
          </cell>
          <cell r="BQ9">
            <v>1008</v>
          </cell>
          <cell r="BR9" t="str">
            <v>VIII AUTOMOVILES FRONTERIZOS/REGULARIZADOS</v>
          </cell>
          <cell r="BS9">
            <v>1007</v>
          </cell>
          <cell r="BT9" t="str">
            <v>VII CAMIONES HASTA 3.5T FRONTERIZOS/REGULARIZADOS</v>
          </cell>
          <cell r="BU9">
            <v>1008</v>
          </cell>
          <cell r="BV9" t="str">
            <v>VIII AUTOMOVILES FRONTERIZOS/REGULARIZADOS</v>
          </cell>
          <cell r="BW9">
            <v>1007</v>
          </cell>
          <cell r="BX9" t="str">
            <v>VII CAMIONES HASTA 3.5T FRONTERIZOS/REGULARIZADOS</v>
          </cell>
        </row>
        <row r="10">
          <cell r="BA10">
            <v>1008</v>
          </cell>
          <cell r="BB10" t="str">
            <v>VIII AUTOMOVILES FRONTERIZOS/REGULARIZADOS</v>
          </cell>
          <cell r="BC10">
            <v>1009</v>
          </cell>
          <cell r="BD10" t="str">
            <v>IX CAMIONES HASTA 3.5T FRONTERIZOS/REGULARIZADOS</v>
          </cell>
          <cell r="BE10">
            <v>1008</v>
          </cell>
          <cell r="BF10" t="str">
            <v>VIII AUTOMOVILES FRONTERIZOS/REGULARIZADOS</v>
          </cell>
          <cell r="BG10">
            <v>1009</v>
          </cell>
          <cell r="BH10" t="str">
            <v>IX CAMIONES HASTA 3.5T FRONTERIZOS/REGULARIZADOS</v>
          </cell>
          <cell r="BI10">
            <v>1008</v>
          </cell>
          <cell r="BJ10" t="str">
            <v>VIII AUTOMOVILES FRONTERIZOS/REGULARIZADOS</v>
          </cell>
          <cell r="BK10">
            <v>1009</v>
          </cell>
          <cell r="BL10" t="str">
            <v>IX CAMIONES HASTA 3.5T FRONTERIZOS/REGULARIZADOS</v>
          </cell>
          <cell r="BM10">
            <v>1009</v>
          </cell>
          <cell r="BN10" t="str">
            <v>IX AUTOMOVILES FRONTERIZOS/REGULARIZADOS</v>
          </cell>
          <cell r="BO10">
            <v>1008</v>
          </cell>
          <cell r="BP10" t="str">
            <v>VIII CAMIONES HASTA 3.5T FRONTERIZOS/REGULARIZADOS</v>
          </cell>
          <cell r="BQ10">
            <v>1009</v>
          </cell>
          <cell r="BR10" t="str">
            <v>IX AUTOMOVILES FRONTERIZOS/REGULARIZADOS</v>
          </cell>
          <cell r="BS10">
            <v>1008</v>
          </cell>
          <cell r="BT10" t="str">
            <v>VIII CAMIONES HASTA 3.5T FRONTERIZOS/REGULARIZADOS</v>
          </cell>
          <cell r="BU10">
            <v>1009</v>
          </cell>
          <cell r="BV10" t="str">
            <v>IX AUTOMOVILES FRONTERIZOS/REGULARIZADOS</v>
          </cell>
          <cell r="BW10">
            <v>1008</v>
          </cell>
          <cell r="BX10" t="str">
            <v>VIII CAMIONES HASTA 3.5T FRONTERIZOS/REGULARIZADOS</v>
          </cell>
        </row>
        <row r="11">
          <cell r="BA11">
            <v>1009</v>
          </cell>
          <cell r="BB11" t="str">
            <v>IX AUTOMOVILES FRONTERIZOS/REGULARIZADOS</v>
          </cell>
          <cell r="BC11">
            <v>1010</v>
          </cell>
          <cell r="BD11" t="str">
            <v>X CAMIONES HASTA 3.5T FRONTERIZOS/REGULARIZADOS</v>
          </cell>
          <cell r="BE11">
            <v>1009</v>
          </cell>
          <cell r="BF11" t="str">
            <v>IX AUTOMOVILES FRONTERIZOS/REGULARIZADOS</v>
          </cell>
          <cell r="BG11">
            <v>1010</v>
          </cell>
          <cell r="BH11" t="str">
            <v>X CAMIONES HASTA 3.5T FRONTERIZOS/REGULARIZADOS</v>
          </cell>
          <cell r="BI11">
            <v>1009</v>
          </cell>
          <cell r="BJ11" t="str">
            <v>IX AUTOMOVILES FRONTERIZOS/REGULARIZADOS</v>
          </cell>
          <cell r="BK11">
            <v>1010</v>
          </cell>
          <cell r="BL11" t="str">
            <v>X CAMIONES HASTA 3.5T FRONTERIZOS/REGULARIZADOS</v>
          </cell>
          <cell r="BM11">
            <v>1010</v>
          </cell>
          <cell r="BN11" t="str">
            <v>X AUTOMOVILES FRONTERIZOS/REGULARIZADOS</v>
          </cell>
          <cell r="BO11">
            <v>1009</v>
          </cell>
          <cell r="BP11" t="str">
            <v>IX CAMIONES HASTA 3.5T FRONTERIZOS/REGULARIZADOS</v>
          </cell>
          <cell r="BQ11">
            <v>1010</v>
          </cell>
          <cell r="BR11" t="str">
            <v>X AUTOMOVILES FRONTERIZOS/REGULARIZADOS</v>
          </cell>
          <cell r="BS11">
            <v>1009</v>
          </cell>
          <cell r="BT11" t="str">
            <v>IX CAMIONES HASTA 3.5T FRONTERIZOS/REGULARIZADOS</v>
          </cell>
          <cell r="BU11">
            <v>1010</v>
          </cell>
          <cell r="BV11" t="str">
            <v>X AUTOMOVILES FRONTERIZOS/REGULARIZADOS</v>
          </cell>
          <cell r="BW11">
            <v>1009</v>
          </cell>
          <cell r="BX11" t="str">
            <v>IX CAMIONES HASTA 3.5T FRONTERIZOS/REGULARIZADOS</v>
          </cell>
        </row>
        <row r="12">
          <cell r="BA12">
            <v>1010</v>
          </cell>
          <cell r="BB12" t="str">
            <v>X AUTOMOVILES FRONTERIZOS/REGULARIZADOS</v>
          </cell>
          <cell r="BC12">
            <v>1703</v>
          </cell>
          <cell r="BD12" t="str">
            <v>ZONA II (MAQUILADORAS DEL NORTE)</v>
          </cell>
          <cell r="BE12">
            <v>1010</v>
          </cell>
          <cell r="BF12" t="str">
            <v>X AUTOMOVILES FRONTERIZOS/REGULARIZADOS</v>
          </cell>
          <cell r="BG12">
            <v>1703</v>
          </cell>
          <cell r="BH12" t="str">
            <v>ZONA II (MAQUILADORAS DEL NORTE)</v>
          </cell>
          <cell r="BI12">
            <v>1010</v>
          </cell>
          <cell r="BJ12" t="str">
            <v>X AUTOMOVILES FRONTERIZOS/REGULARIZADOS</v>
          </cell>
          <cell r="BK12">
            <v>1703</v>
          </cell>
          <cell r="BL12" t="str">
            <v>ZONA II (MAQUILADORAS DEL NORTE)</v>
          </cell>
          <cell r="BM12">
            <v>1703</v>
          </cell>
          <cell r="BN12" t="str">
            <v>ZONA II (MAQUILADORAS DEL NORTE FRONTERIZOS)</v>
          </cell>
          <cell r="BO12">
            <v>1010</v>
          </cell>
          <cell r="BP12" t="str">
            <v>X CAMIONES HASTA 3.5T FRONTERIZOS/REGULARIZADOS</v>
          </cell>
          <cell r="BQ12">
            <v>1703</v>
          </cell>
          <cell r="BR12" t="str">
            <v>ZONA II (MAQUILADORAS DEL NORTE FRONTERIZOS)</v>
          </cell>
          <cell r="BS12">
            <v>1010</v>
          </cell>
          <cell r="BT12" t="str">
            <v>X CAMIONES HASTA 3.5T FRONTERIZOS/REGULARIZADOS</v>
          </cell>
          <cell r="BU12">
            <v>1703</v>
          </cell>
          <cell r="BV12" t="str">
            <v>ZONA II (MAQUILADORAS DEL NORTE FRONTERIZOS)</v>
          </cell>
          <cell r="BW12">
            <v>1010</v>
          </cell>
          <cell r="BX12" t="str">
            <v>X CAMIONES HASTA 3.5T FRONTERIZOS/REGULARIZADOS</v>
          </cell>
        </row>
        <row r="13">
          <cell r="BA13">
            <v>1703</v>
          </cell>
          <cell r="BB13" t="str">
            <v>ZONA II (MAQUILADORAS DEL NORTE FRONTERIZOS)</v>
          </cell>
          <cell r="BC13">
            <v>1704</v>
          </cell>
          <cell r="BD13" t="str">
            <v>ZONA II (EMPLEADOS DE GRUPO SALINAS FRONTERIZOS)</v>
          </cell>
          <cell r="BE13">
            <v>1703</v>
          </cell>
          <cell r="BF13" t="str">
            <v>ZONA II (MAQUILADORAS DEL NORTE FRONTERIZOS)</v>
          </cell>
          <cell r="BG13">
            <v>1704</v>
          </cell>
          <cell r="BH13" t="str">
            <v>ZONA II (EMPLEADOS DE GRUPO SALINAS FRONTERIZOS)</v>
          </cell>
          <cell r="BI13">
            <v>1703</v>
          </cell>
          <cell r="BJ13" t="str">
            <v>ZONA II (MAQUILADORAS DEL NORTE FRONTERIZOS)</v>
          </cell>
          <cell r="BK13">
            <v>1704</v>
          </cell>
          <cell r="BL13" t="str">
            <v>ZONA II (EMPLEADOS DE GRUPO SALINAS FRONTERIZOS)</v>
          </cell>
          <cell r="BM13">
            <v>1704</v>
          </cell>
          <cell r="BN13" t="str">
            <v>ZONA II (EMPLEADOS DE GRUPO SALINAS FRONTERIZOS)</v>
          </cell>
          <cell r="BO13">
            <v>1703</v>
          </cell>
          <cell r="BP13" t="str">
            <v>ZONA II (MAQUILADORAS DEL NORTE)</v>
          </cell>
          <cell r="BQ13">
            <v>1704</v>
          </cell>
          <cell r="BR13" t="str">
            <v>ZONA II (EMPLEADOS DE GRUPO SALINAS FRONTERIZOS)</v>
          </cell>
          <cell r="BS13">
            <v>1703</v>
          </cell>
          <cell r="BT13" t="str">
            <v>ZONA II (MAQUILADORAS DEL NORTE)</v>
          </cell>
          <cell r="BU13">
            <v>1704</v>
          </cell>
          <cell r="BV13" t="str">
            <v>ZONA II (EMPLEADOS DE GRUPO SALINAS FRONTERIZOS)</v>
          </cell>
          <cell r="BW13">
            <v>1703</v>
          </cell>
          <cell r="BX13" t="str">
            <v>ZONA II (MAQUILADORAS DEL NORTE)</v>
          </cell>
        </row>
        <row r="14">
          <cell r="BA14">
            <v>1704</v>
          </cell>
          <cell r="BB14" t="str">
            <v>ZONA II (EMPLEADOS DE GRUPO SALINAS FRONTERIZOS)</v>
          </cell>
          <cell r="BC14">
            <v>1705</v>
          </cell>
          <cell r="BD14" t="str">
            <v>ZONA I (EMPLEADOS DE GRUPO SALINAS LEGALIZADOS)</v>
          </cell>
          <cell r="BE14">
            <v>1704</v>
          </cell>
          <cell r="BF14" t="str">
            <v>ZONA II (EMPLEADOS DE GRUPO SALINAS FRONTERIZOS)</v>
          </cell>
          <cell r="BG14">
            <v>1705</v>
          </cell>
          <cell r="BH14" t="str">
            <v>ZONA I (EMPLEADOS DE GRUPO SALINAS LEGALIZADOS)</v>
          </cell>
          <cell r="BI14">
            <v>1704</v>
          </cell>
          <cell r="BJ14" t="str">
            <v>ZONA II (EMPLEADOS DE GRUPO SALINAS FRONTERIZOS)</v>
          </cell>
          <cell r="BK14">
            <v>1705</v>
          </cell>
          <cell r="BL14" t="str">
            <v>ZONA I (EMPLEADOS DE GRUPO SALINAS LEGALIZADOS)</v>
          </cell>
          <cell r="BM14">
            <v>1705</v>
          </cell>
          <cell r="BN14" t="str">
            <v>ZONA I (EMPLEADOS DE GRUPO SALINAS LEGALIZADOS)</v>
          </cell>
          <cell r="BO14">
            <v>1704</v>
          </cell>
          <cell r="BP14" t="str">
            <v>ZONA II (EMPLEADOS DE GRUPO SALINAS FRONTERIZOS)</v>
          </cell>
          <cell r="BQ14">
            <v>1705</v>
          </cell>
          <cell r="BR14" t="str">
            <v>ZONA I (EMPLEADOS DE GRUPO SALINAS LEGALIZADOS)</v>
          </cell>
          <cell r="BS14">
            <v>1704</v>
          </cell>
          <cell r="BT14" t="str">
            <v>ZONA II (EMPLEADOS DE GRUPO SALINAS FRONTERIZOS)</v>
          </cell>
          <cell r="BU14">
            <v>1705</v>
          </cell>
          <cell r="BV14" t="str">
            <v>ZONA I (EMPLEADOS DE GRUPO SALINAS LEGALIZADOS)</v>
          </cell>
          <cell r="BW14">
            <v>1704</v>
          </cell>
          <cell r="BX14" t="str">
            <v>ZONA II (EMPLEADOS DE GRUPO SALINAS FRONTERIZOS)</v>
          </cell>
        </row>
        <row r="15">
          <cell r="BA15">
            <v>1705</v>
          </cell>
          <cell r="BB15" t="str">
            <v>ZONA I (EMPLEADOS DE GRUPO SALINAS LEGALIZADOS)</v>
          </cell>
          <cell r="BC15">
            <v>1706</v>
          </cell>
          <cell r="BD15" t="str">
            <v>ZONA II (EMPLEADOS DE GRUPO SALINAS LEGALIZADOS)</v>
          </cell>
          <cell r="BE15">
            <v>1705</v>
          </cell>
          <cell r="BF15" t="str">
            <v>ZONA I (EMPLEADOS DE GRUPO SALINAS LEGALIZADOS)</v>
          </cell>
          <cell r="BG15">
            <v>1706</v>
          </cell>
          <cell r="BH15" t="str">
            <v>ZONA II (EMPLEADOS DE GRUPO SALINAS LEGALIZADOS)</v>
          </cell>
          <cell r="BI15">
            <v>1705</v>
          </cell>
          <cell r="BJ15" t="str">
            <v>ZONA I (EMPLEADOS DE GRUPO SALINAS LEGALIZADOS)</v>
          </cell>
          <cell r="BK15">
            <v>1706</v>
          </cell>
          <cell r="BL15" t="str">
            <v>ZONA II (EMPLEADOS DE GRUPO SALINAS LEGALIZADOS)</v>
          </cell>
          <cell r="BM15">
            <v>1706</v>
          </cell>
          <cell r="BN15" t="str">
            <v>ZONA II (EMPLEADOS DE GRUPO SALINAS LEGALIZADOS)</v>
          </cell>
          <cell r="BO15">
            <v>1705</v>
          </cell>
          <cell r="BP15" t="str">
            <v>ZONA I (EMPLEADOS DE GRUPO SALINAS LEGALIZADOS)</v>
          </cell>
          <cell r="BQ15">
            <v>1706</v>
          </cell>
          <cell r="BR15" t="str">
            <v>ZONA II (EMPLEADOS DE GRUPO SALINAS LEGALIZADOS)</v>
          </cell>
          <cell r="BS15">
            <v>1705</v>
          </cell>
          <cell r="BT15" t="str">
            <v>ZONA I (EMPLEADOS DE GRUPO SALINAS LEGALIZADOS)</v>
          </cell>
          <cell r="BU15">
            <v>1706</v>
          </cell>
          <cell r="BV15" t="str">
            <v>ZONA II (EMPLEADOS DE GRUPO SALINAS LEGALIZADOS)</v>
          </cell>
          <cell r="BW15">
            <v>1705</v>
          </cell>
          <cell r="BX15" t="str">
            <v>ZONA I (EMPLEADOS DE GRUPO SALINAS LEGALIZADOS)</v>
          </cell>
        </row>
        <row r="16">
          <cell r="BA16">
            <v>1706</v>
          </cell>
          <cell r="BB16" t="str">
            <v>ZONA II (EMPLEADOS DE GRUPO SALINAS LEGALIZADOS)</v>
          </cell>
          <cell r="BC16">
            <v>1707</v>
          </cell>
          <cell r="BD16" t="str">
            <v>ZONA III (EMPLEADOS DE GRUPO SALINAS LEGALIZADOS)</v>
          </cell>
          <cell r="BE16">
            <v>1706</v>
          </cell>
          <cell r="BF16" t="str">
            <v>ZONA II (EMPLEADOS DE GRUPO SALINAS LEGALIZADOS)</v>
          </cell>
          <cell r="BG16">
            <v>1707</v>
          </cell>
          <cell r="BH16" t="str">
            <v>ZONA III (EMPLEADOS DE GRUPO SALINAS LEGALIZADOS)</v>
          </cell>
          <cell r="BI16">
            <v>1706</v>
          </cell>
          <cell r="BJ16" t="str">
            <v>ZONA II (EMPLEADOS DE GRUPO SALINAS LEGALIZADOS)</v>
          </cell>
          <cell r="BK16">
            <v>1707</v>
          </cell>
          <cell r="BL16" t="str">
            <v>ZONA III (EMPLEADOS DE GRUPO SALINAS LEGALIZADOS)</v>
          </cell>
          <cell r="BM16">
            <v>1707</v>
          </cell>
          <cell r="BN16" t="str">
            <v>ZONA III (EMPLEADOS DE GRUPO SALINAS LEGALIZADOS)</v>
          </cell>
          <cell r="BO16">
            <v>1706</v>
          </cell>
          <cell r="BP16" t="str">
            <v>ZONA II (EMPLEADOS DE GRUPO SALINAS LEGALIZADOS)</v>
          </cell>
          <cell r="BQ16">
            <v>1707</v>
          </cell>
          <cell r="BR16" t="str">
            <v>ZONA III (EMPLEADOS DE GRUPO SALINAS LEGALIZADOS)</v>
          </cell>
          <cell r="BS16">
            <v>1706</v>
          </cell>
          <cell r="BT16" t="str">
            <v>ZONA II (EMPLEADOS DE GRUPO SALINAS LEGALIZADOS)</v>
          </cell>
          <cell r="BU16">
            <v>1707</v>
          </cell>
          <cell r="BV16" t="str">
            <v>ZONA III (EMPLEADOS DE GRUPO SALINAS LEGALIZADOS)</v>
          </cell>
          <cell r="BW16">
            <v>1706</v>
          </cell>
          <cell r="BX16" t="str">
            <v>ZONA II (EMPLEADOS DE GRUPO SALINAS LEGALIZADOS)</v>
          </cell>
        </row>
        <row r="17">
          <cell r="BA17">
            <v>1707</v>
          </cell>
          <cell r="BB17" t="str">
            <v>ZONA III (EMPLEADOS DE GRUPO SALINAS LEGALIZADOS)</v>
          </cell>
          <cell r="BC17">
            <v>3000</v>
          </cell>
          <cell r="BD17" t="str">
            <v>A (SAN ANGEL)</v>
          </cell>
          <cell r="BE17">
            <v>1707</v>
          </cell>
          <cell r="BF17" t="str">
            <v>ZONA III (EMPLEADOS DE GRUPO SALINAS LEGALIZADOS)</v>
          </cell>
          <cell r="BG17">
            <v>3000</v>
          </cell>
          <cell r="BH17" t="str">
            <v>A (SAN ANGEL)</v>
          </cell>
          <cell r="BI17">
            <v>1707</v>
          </cell>
          <cell r="BJ17" t="str">
            <v>ZONA III (EMPLEADOS DE GRUPO SALINAS LEGALIZADOS)</v>
          </cell>
          <cell r="BK17">
            <v>3000</v>
          </cell>
          <cell r="BL17" t="str">
            <v>A (SAN ANGEL)</v>
          </cell>
          <cell r="BM17">
            <v>3000</v>
          </cell>
          <cell r="BN17" t="str">
            <v>A2 (SAN ANGEL)</v>
          </cell>
          <cell r="BO17">
            <v>1707</v>
          </cell>
          <cell r="BP17" t="str">
            <v>ZONA III (EMPLEADOS DE GRUPO SALINAS LEGALIZADOS)</v>
          </cell>
          <cell r="BQ17">
            <v>3000</v>
          </cell>
          <cell r="BR17" t="str">
            <v>A2 (SAN ANGEL)</v>
          </cell>
          <cell r="BS17">
            <v>1707</v>
          </cell>
          <cell r="BT17" t="str">
            <v>ZONA III (EMPLEADOS DE GRUPO SALINAS LEGALIZADOS)</v>
          </cell>
          <cell r="BU17">
            <v>3000</v>
          </cell>
          <cell r="BV17" t="str">
            <v>A2 (SAN ANGEL)</v>
          </cell>
          <cell r="BW17">
            <v>1707</v>
          </cell>
          <cell r="BX17" t="str">
            <v>ZONA III (EMPLEADOS DE GRUPO SALINAS LEGALIZADOS)</v>
          </cell>
        </row>
        <row r="18">
          <cell r="BA18">
            <v>3000</v>
          </cell>
          <cell r="BB18" t="str">
            <v>A1 (SAN ANGEL)</v>
          </cell>
          <cell r="BC18">
            <v>3003</v>
          </cell>
          <cell r="BD18" t="str">
            <v>A (SAN ANGEL 1)</v>
          </cell>
          <cell r="BE18">
            <v>3000</v>
          </cell>
          <cell r="BF18" t="str">
            <v>A1 (SAN ANGEL)</v>
          </cell>
          <cell r="BG18">
            <v>3003</v>
          </cell>
          <cell r="BH18" t="str">
            <v>A (SAN ANGEL 1)</v>
          </cell>
          <cell r="BI18">
            <v>3000</v>
          </cell>
          <cell r="BJ18" t="str">
            <v>A2 (SAN ANGEL)</v>
          </cell>
          <cell r="BK18">
            <v>3003</v>
          </cell>
          <cell r="BL18" t="str">
            <v>A (SAN ANGEL 1)</v>
          </cell>
          <cell r="BM18">
            <v>3003</v>
          </cell>
          <cell r="BN18" t="str">
            <v>A2 (SAN ANGEL 1)</v>
          </cell>
          <cell r="BO18">
            <v>3000</v>
          </cell>
          <cell r="BP18" t="str">
            <v>A (SAN ANGEL)</v>
          </cell>
          <cell r="BQ18">
            <v>3003</v>
          </cell>
          <cell r="BR18" t="str">
            <v>A2 (SAN ANGEL 1)</v>
          </cell>
          <cell r="BS18">
            <v>3000</v>
          </cell>
          <cell r="BT18" t="str">
            <v>A (SAN ANGEL)</v>
          </cell>
          <cell r="BU18">
            <v>3003</v>
          </cell>
          <cell r="BV18" t="str">
            <v>A2 (SAN ANGEL 1)</v>
          </cell>
          <cell r="BW18">
            <v>3000</v>
          </cell>
          <cell r="BX18" t="str">
            <v>A (SAN ANGEL)</v>
          </cell>
        </row>
        <row r="19">
          <cell r="BA19">
            <v>3003</v>
          </cell>
          <cell r="BB19" t="str">
            <v>A1 (SAN ANGEL 1)</v>
          </cell>
          <cell r="BC19">
            <v>3006</v>
          </cell>
          <cell r="BD19" t="str">
            <v>A (SAN ANGEL 1 TMX N.E.)</v>
          </cell>
          <cell r="BE19">
            <v>3003</v>
          </cell>
          <cell r="BF19" t="str">
            <v>A1 (SAN ANGEL 1)</v>
          </cell>
          <cell r="BG19">
            <v>3006</v>
          </cell>
          <cell r="BH19" t="str">
            <v>A (SAN ANGEL 1 TMX N.E.)</v>
          </cell>
          <cell r="BI19">
            <v>3003</v>
          </cell>
          <cell r="BJ19" t="str">
            <v>A2 (SAN ANGEL 1)</v>
          </cell>
          <cell r="BK19">
            <v>3006</v>
          </cell>
          <cell r="BL19" t="str">
            <v>A (SAN ANGEL 1 TMX N.E.)</v>
          </cell>
          <cell r="BM19">
            <v>3006</v>
          </cell>
          <cell r="BN19" t="str">
            <v>A (SAN ANGEL 1 TMX NE)</v>
          </cell>
          <cell r="BO19">
            <v>3003</v>
          </cell>
          <cell r="BP19" t="str">
            <v>A (SAN ANGEL 1)</v>
          </cell>
          <cell r="BQ19">
            <v>3006</v>
          </cell>
          <cell r="BR19" t="str">
            <v>A (SAN ANGEL 1 TMX NE)</v>
          </cell>
          <cell r="BS19">
            <v>3003</v>
          </cell>
          <cell r="BT19" t="str">
            <v>A (SAN ANGEL 1)</v>
          </cell>
          <cell r="BU19">
            <v>3006</v>
          </cell>
          <cell r="BV19" t="str">
            <v>A (SAN ANGEL 1 TMX NE)</v>
          </cell>
          <cell r="BW19">
            <v>3003</v>
          </cell>
          <cell r="BX19" t="str">
            <v>A (SAN ANGEL 1)</v>
          </cell>
        </row>
        <row r="20">
          <cell r="BA20">
            <v>3006</v>
          </cell>
          <cell r="BB20" t="str">
            <v>A1 (SAN ANGEL 1 TMX N.E.)</v>
          </cell>
          <cell r="BC20">
            <v>3009</v>
          </cell>
          <cell r="BD20" t="str">
            <v>A (SAN ANGEL N.E.)</v>
          </cell>
          <cell r="BE20">
            <v>3006</v>
          </cell>
          <cell r="BF20" t="str">
            <v>A1 (SAN ANGEL 1 TMX N.E.)</v>
          </cell>
          <cell r="BG20">
            <v>3009</v>
          </cell>
          <cell r="BH20" t="str">
            <v>A (SAN ANGEL N.E.)</v>
          </cell>
          <cell r="BI20">
            <v>3006</v>
          </cell>
          <cell r="BJ20" t="str">
            <v>A1 (SAN ANGEL 1 TMX N.E.)</v>
          </cell>
          <cell r="BK20">
            <v>3009</v>
          </cell>
          <cell r="BL20" t="str">
            <v>A (SAN ANGEL N.E.)</v>
          </cell>
          <cell r="BM20">
            <v>3009</v>
          </cell>
          <cell r="BN20" t="str">
            <v>A2 (SAN ANGEL N.E.)</v>
          </cell>
          <cell r="BO20">
            <v>3006</v>
          </cell>
          <cell r="BP20" t="str">
            <v>A (SAN ANGEL 1 TMX N.E.)</v>
          </cell>
          <cell r="BQ20">
            <v>3009</v>
          </cell>
          <cell r="BR20" t="str">
            <v>A2 (SAN ANGEL N.E.)</v>
          </cell>
          <cell r="BS20">
            <v>3006</v>
          </cell>
          <cell r="BT20" t="str">
            <v>A (SAN ANGEL 1 TMX N.E.)</v>
          </cell>
          <cell r="BU20">
            <v>3009</v>
          </cell>
          <cell r="BV20" t="str">
            <v>A2 (SAN ANGEL N.E.)</v>
          </cell>
          <cell r="BW20">
            <v>3006</v>
          </cell>
          <cell r="BX20" t="str">
            <v>A (SAN ANGEL 1 TMX N.E.)</v>
          </cell>
        </row>
        <row r="21">
          <cell r="BA21">
            <v>3009</v>
          </cell>
          <cell r="BB21" t="str">
            <v>A1 (SAN ANGEL N.E.)</v>
          </cell>
          <cell r="BC21">
            <v>3012</v>
          </cell>
          <cell r="BD21" t="str">
            <v>A (SAN ANGEL 1 N.E.)</v>
          </cell>
          <cell r="BE21">
            <v>3009</v>
          </cell>
          <cell r="BF21" t="str">
            <v>A1 (SAN ANGEL N.E.)</v>
          </cell>
          <cell r="BG21">
            <v>3012</v>
          </cell>
          <cell r="BH21" t="str">
            <v>A (SAN ANGEL 1 N.E.)</v>
          </cell>
          <cell r="BI21">
            <v>3009</v>
          </cell>
          <cell r="BJ21" t="str">
            <v>A1 (SAN ANGEL N.E.)</v>
          </cell>
          <cell r="BK21">
            <v>3012</v>
          </cell>
          <cell r="BL21" t="str">
            <v>A (SAN ANGEL 1 N.E.)</v>
          </cell>
          <cell r="BM21">
            <v>3012</v>
          </cell>
          <cell r="BN21" t="str">
            <v>A2 (SAN ANGEL 1)</v>
          </cell>
          <cell r="BO21">
            <v>3009</v>
          </cell>
          <cell r="BP21" t="str">
            <v>A (SAN ANGEL N.E.)</v>
          </cell>
          <cell r="BQ21">
            <v>3012</v>
          </cell>
          <cell r="BR21" t="str">
            <v>A2 (SAN ANGEL 1)</v>
          </cell>
          <cell r="BS21">
            <v>3009</v>
          </cell>
          <cell r="BT21" t="str">
            <v>A (SAN ANGEL N.E.)</v>
          </cell>
          <cell r="BU21">
            <v>3012</v>
          </cell>
          <cell r="BV21" t="str">
            <v>A2 (SAN ANGEL 1)</v>
          </cell>
          <cell r="BW21">
            <v>3009</v>
          </cell>
          <cell r="BX21" t="str">
            <v>A (SAN ANGEL N.E.)</v>
          </cell>
        </row>
        <row r="22">
          <cell r="BA22">
            <v>3012</v>
          </cell>
          <cell r="BB22" t="str">
            <v>A1 (SAN ANGEL 1 N.E.)</v>
          </cell>
          <cell r="BC22">
            <v>3015</v>
          </cell>
          <cell r="BD22" t="str">
            <v>A (SAN ANGEL TMX N.E. 10%)</v>
          </cell>
          <cell r="BE22">
            <v>3012</v>
          </cell>
          <cell r="BF22" t="str">
            <v>A1 (SAN ANGEL 1 N.E.)</v>
          </cell>
          <cell r="BG22">
            <v>3015</v>
          </cell>
          <cell r="BH22" t="str">
            <v>A (SAN ANGEL TMX N.E. 10%)</v>
          </cell>
          <cell r="BI22">
            <v>3012</v>
          </cell>
          <cell r="BJ22" t="str">
            <v>A1 (SAN ANGEL 1 N.E.)</v>
          </cell>
          <cell r="BK22">
            <v>3015</v>
          </cell>
          <cell r="BL22" t="str">
            <v>A (SAN ANGEL TMX N.E. 10%)</v>
          </cell>
          <cell r="BM22">
            <v>3015</v>
          </cell>
          <cell r="BN22" t="str">
            <v>A1 (SAN ANGEL TMX N.E. 10%)</v>
          </cell>
          <cell r="BO22">
            <v>3012</v>
          </cell>
          <cell r="BP22" t="str">
            <v>A (SAN ANGEL 1)</v>
          </cell>
          <cell r="BQ22">
            <v>3015</v>
          </cell>
          <cell r="BR22" t="str">
            <v>A1 (SAN ANGEL TMX N.E. 10%)</v>
          </cell>
          <cell r="BS22">
            <v>3012</v>
          </cell>
          <cell r="BT22" t="str">
            <v>A (SAN ANGEL 1)</v>
          </cell>
          <cell r="BU22">
            <v>3015</v>
          </cell>
          <cell r="BV22" t="str">
            <v>A1 (SAN ANGEL TMX N.E. 10%)</v>
          </cell>
          <cell r="BW22">
            <v>3012</v>
          </cell>
          <cell r="BX22" t="str">
            <v>A (SAN ANGEL 1)</v>
          </cell>
        </row>
        <row r="23">
          <cell r="BA23">
            <v>3015</v>
          </cell>
          <cell r="BB23" t="str">
            <v>A1 (SAN ANGEL TMX N.E. 10%)</v>
          </cell>
          <cell r="BC23">
            <v>3018</v>
          </cell>
          <cell r="BD23" t="str">
            <v>A (SAN ANGEL 2)</v>
          </cell>
          <cell r="BE23">
            <v>3015</v>
          </cell>
          <cell r="BF23" t="str">
            <v>A1 (SAN ANGEL TMX N.E. 10%)</v>
          </cell>
          <cell r="BG23">
            <v>3018</v>
          </cell>
          <cell r="BH23" t="str">
            <v>A (SAN ANGEL 2)</v>
          </cell>
          <cell r="BI23">
            <v>3015</v>
          </cell>
          <cell r="BJ23" t="str">
            <v>A1 (SAN ANGEL TMX N.E. 10%)</v>
          </cell>
          <cell r="BK23">
            <v>3018</v>
          </cell>
          <cell r="BL23" t="str">
            <v>A (SAN ANGEL 2)</v>
          </cell>
          <cell r="BM23">
            <v>3018</v>
          </cell>
          <cell r="BN23" t="str">
            <v>A2 (SAN ANGEL 2)</v>
          </cell>
          <cell r="BO23">
            <v>3015</v>
          </cell>
          <cell r="BP23" t="str">
            <v>A (SAN ANGEL TMX N.E. 10%)</v>
          </cell>
          <cell r="BQ23">
            <v>3018</v>
          </cell>
          <cell r="BR23" t="str">
            <v>A2 (SAN ANGEL 2)</v>
          </cell>
          <cell r="BS23">
            <v>3015</v>
          </cell>
          <cell r="BT23" t="str">
            <v>A (SAN ANGEL TMX N.E. 10%)</v>
          </cell>
          <cell r="BU23">
            <v>3018</v>
          </cell>
          <cell r="BV23" t="str">
            <v>A2 (SAN ANGEL 2)</v>
          </cell>
          <cell r="BW23">
            <v>3015</v>
          </cell>
          <cell r="BX23" t="str">
            <v>A (SAN ANGEL TMX N.E. 10%)</v>
          </cell>
        </row>
        <row r="24">
          <cell r="BA24">
            <v>3018</v>
          </cell>
          <cell r="BB24" t="str">
            <v>A1 (SAN ANGEL 2)</v>
          </cell>
          <cell r="BC24">
            <v>3021</v>
          </cell>
          <cell r="BD24" t="str">
            <v>A (SAN ANGEL 3)</v>
          </cell>
          <cell r="BE24">
            <v>3018</v>
          </cell>
          <cell r="BF24" t="str">
            <v>A1 (SAN ANGEL 2)</v>
          </cell>
          <cell r="BG24">
            <v>3021</v>
          </cell>
          <cell r="BH24" t="str">
            <v>A (SAN ANGEL 3)</v>
          </cell>
          <cell r="BI24">
            <v>3018</v>
          </cell>
          <cell r="BJ24" t="str">
            <v>A1 (SAN ANGEL 2)</v>
          </cell>
          <cell r="BK24">
            <v>3021</v>
          </cell>
          <cell r="BL24" t="str">
            <v>A (SAN ANGEL 3)</v>
          </cell>
          <cell r="BM24">
            <v>3021</v>
          </cell>
          <cell r="BN24" t="str">
            <v>A2 (SAN ANGEL 3)</v>
          </cell>
          <cell r="BO24">
            <v>3018</v>
          </cell>
          <cell r="BP24" t="str">
            <v>A (SAN ANGEL 2)</v>
          </cell>
          <cell r="BQ24">
            <v>3021</v>
          </cell>
          <cell r="BR24" t="str">
            <v>A2 (SAN ANGEL 3)</v>
          </cell>
          <cell r="BS24">
            <v>3018</v>
          </cell>
          <cell r="BT24" t="str">
            <v>A (SAN ANGEL 2)</v>
          </cell>
          <cell r="BU24">
            <v>3021</v>
          </cell>
          <cell r="BV24" t="str">
            <v>A2 (SAN ANGEL 3)</v>
          </cell>
          <cell r="BW24">
            <v>3018</v>
          </cell>
          <cell r="BX24" t="str">
            <v>A (SAN ANGEL 2)</v>
          </cell>
        </row>
        <row r="25">
          <cell r="BA25">
            <v>3021</v>
          </cell>
          <cell r="BB25" t="str">
            <v>A1 (SAN ANGEL 3)</v>
          </cell>
          <cell r="BC25">
            <v>3024</v>
          </cell>
          <cell r="BD25" t="str">
            <v>A (DEL VALLE)</v>
          </cell>
          <cell r="BE25">
            <v>3021</v>
          </cell>
          <cell r="BF25" t="str">
            <v>A1 (SAN ANGEL 3)</v>
          </cell>
          <cell r="BG25">
            <v>3024</v>
          </cell>
          <cell r="BH25" t="str">
            <v>A (DEL VALLE)</v>
          </cell>
          <cell r="BI25">
            <v>3021</v>
          </cell>
          <cell r="BJ25" t="str">
            <v>A1 (SAN ANGEL 3)</v>
          </cell>
          <cell r="BK25">
            <v>3024</v>
          </cell>
          <cell r="BL25" t="str">
            <v>A (DEL VALLE)</v>
          </cell>
          <cell r="BM25">
            <v>3024</v>
          </cell>
          <cell r="BN25" t="str">
            <v>A2 (DEL VALLE)</v>
          </cell>
          <cell r="BO25">
            <v>3021</v>
          </cell>
          <cell r="BP25" t="str">
            <v>A (SAN ANGEL 3)</v>
          </cell>
          <cell r="BQ25">
            <v>3024</v>
          </cell>
          <cell r="BR25" t="str">
            <v>A2 (DEL VALLE)</v>
          </cell>
          <cell r="BS25">
            <v>3021</v>
          </cell>
          <cell r="BT25" t="str">
            <v>A (SAN ANGEL 3)</v>
          </cell>
          <cell r="BU25">
            <v>3024</v>
          </cell>
          <cell r="BV25" t="str">
            <v>A2 (DEL VALLE)</v>
          </cell>
          <cell r="BW25">
            <v>3021</v>
          </cell>
          <cell r="BX25" t="str">
            <v>A (SAN ANGEL 3)</v>
          </cell>
        </row>
        <row r="26">
          <cell r="BA26">
            <v>3024</v>
          </cell>
          <cell r="BB26" t="str">
            <v>A1 (DEL VALLE)</v>
          </cell>
          <cell r="BC26">
            <v>3027</v>
          </cell>
          <cell r="BD26" t="str">
            <v>A (CUAJIMALPA)</v>
          </cell>
          <cell r="BE26">
            <v>3024</v>
          </cell>
          <cell r="BF26" t="str">
            <v>A1 (DEL VALLE)</v>
          </cell>
          <cell r="BG26">
            <v>3027</v>
          </cell>
          <cell r="BH26" t="str">
            <v>A (CUAJIMALPA)</v>
          </cell>
          <cell r="BI26">
            <v>3024</v>
          </cell>
          <cell r="BJ26" t="str">
            <v>A2 (DEL VALLE)</v>
          </cell>
          <cell r="BK26">
            <v>3027</v>
          </cell>
          <cell r="BL26" t="str">
            <v>A (CUAJIMALPA)</v>
          </cell>
          <cell r="BM26">
            <v>3027</v>
          </cell>
          <cell r="BN26" t="str">
            <v>A2 (CUAJIMALPA)</v>
          </cell>
          <cell r="BO26">
            <v>3024</v>
          </cell>
          <cell r="BP26" t="str">
            <v>A (DEL VALLE)</v>
          </cell>
          <cell r="BQ26">
            <v>3027</v>
          </cell>
          <cell r="BR26" t="str">
            <v>A2 (CUAJIMALPA)</v>
          </cell>
          <cell r="BS26">
            <v>3024</v>
          </cell>
          <cell r="BT26" t="str">
            <v>A (DEL VALLE)</v>
          </cell>
          <cell r="BU26">
            <v>3027</v>
          </cell>
          <cell r="BV26" t="str">
            <v>A2 (CUAJIMALPA)</v>
          </cell>
          <cell r="BW26">
            <v>3024</v>
          </cell>
          <cell r="BX26" t="str">
            <v>A (DEL VALLE)</v>
          </cell>
        </row>
        <row r="27">
          <cell r="BA27">
            <v>3027</v>
          </cell>
          <cell r="BB27" t="str">
            <v>A1 (CUAJIMALPA)</v>
          </cell>
          <cell r="BC27">
            <v>3030</v>
          </cell>
          <cell r="BD27" t="str">
            <v>A (SATELITE)</v>
          </cell>
          <cell r="BE27">
            <v>3027</v>
          </cell>
          <cell r="BF27" t="str">
            <v>A1 (CUAJIMALPA)</v>
          </cell>
          <cell r="BG27">
            <v>3030</v>
          </cell>
          <cell r="BH27" t="str">
            <v>A (SATELITE)</v>
          </cell>
          <cell r="BI27">
            <v>3027</v>
          </cell>
          <cell r="BJ27" t="str">
            <v>A2 (CUAJIMALPA)</v>
          </cell>
          <cell r="BK27">
            <v>3030</v>
          </cell>
          <cell r="BL27" t="str">
            <v>A (SATELITE)</v>
          </cell>
          <cell r="BM27">
            <v>3030</v>
          </cell>
          <cell r="BN27" t="str">
            <v>A2 (SATELITE)</v>
          </cell>
          <cell r="BO27">
            <v>3027</v>
          </cell>
          <cell r="BP27" t="str">
            <v>A (CUAJIMALPA)</v>
          </cell>
          <cell r="BQ27">
            <v>3030</v>
          </cell>
          <cell r="BR27" t="str">
            <v>A2 (SATELITE)</v>
          </cell>
          <cell r="BS27">
            <v>3027</v>
          </cell>
          <cell r="BT27" t="str">
            <v>A (CUAJIMALPA)</v>
          </cell>
          <cell r="BU27">
            <v>3030</v>
          </cell>
          <cell r="BV27" t="str">
            <v>A2 (SATELITE)</v>
          </cell>
          <cell r="BW27">
            <v>3027</v>
          </cell>
          <cell r="BX27" t="str">
            <v>A (CUAJIMALPA)</v>
          </cell>
        </row>
        <row r="28">
          <cell r="BA28">
            <v>3030</v>
          </cell>
          <cell r="BB28" t="str">
            <v>A1 (SATELITE)</v>
          </cell>
          <cell r="BC28">
            <v>3033</v>
          </cell>
          <cell r="BD28" t="str">
            <v>A (ROMA)</v>
          </cell>
          <cell r="BE28">
            <v>3030</v>
          </cell>
          <cell r="BF28" t="str">
            <v>A1 (SATELITE)</v>
          </cell>
          <cell r="BG28">
            <v>3033</v>
          </cell>
          <cell r="BH28" t="str">
            <v>A (ROMA)</v>
          </cell>
          <cell r="BI28">
            <v>3030</v>
          </cell>
          <cell r="BJ28" t="str">
            <v>A2 (SATELITE)</v>
          </cell>
          <cell r="BK28">
            <v>3033</v>
          </cell>
          <cell r="BL28" t="str">
            <v>A (ROMA)</v>
          </cell>
          <cell r="BM28">
            <v>3033</v>
          </cell>
          <cell r="BN28" t="str">
            <v>A2 (ROMA)</v>
          </cell>
          <cell r="BO28">
            <v>3030</v>
          </cell>
          <cell r="BP28" t="str">
            <v>A (SATELITE)</v>
          </cell>
          <cell r="BQ28">
            <v>3033</v>
          </cell>
          <cell r="BR28" t="str">
            <v>A2 (ROMA)</v>
          </cell>
          <cell r="BS28">
            <v>3030</v>
          </cell>
          <cell r="BT28" t="str">
            <v>A (SATELITE)</v>
          </cell>
          <cell r="BU28">
            <v>3033</v>
          </cell>
          <cell r="BV28" t="str">
            <v>A2 (ROMA)</v>
          </cell>
          <cell r="BW28">
            <v>3030</v>
          </cell>
          <cell r="BX28" t="str">
            <v>A (SATELITE)</v>
          </cell>
        </row>
        <row r="29">
          <cell r="BA29">
            <v>3033</v>
          </cell>
          <cell r="BB29" t="str">
            <v>A1 (ROMA)</v>
          </cell>
          <cell r="BC29">
            <v>3036</v>
          </cell>
          <cell r="BD29" t="str">
            <v>A (AZTECA INSURGENTES)</v>
          </cell>
          <cell r="BE29">
            <v>3033</v>
          </cell>
          <cell r="BF29" t="str">
            <v>A1 (ROMA)</v>
          </cell>
          <cell r="BG29">
            <v>3036</v>
          </cell>
          <cell r="BH29" t="str">
            <v>A (AZTECA INSURGENTES)</v>
          </cell>
          <cell r="BI29">
            <v>3033</v>
          </cell>
          <cell r="BJ29" t="str">
            <v>A2 (ROMA)</v>
          </cell>
          <cell r="BK29">
            <v>3036</v>
          </cell>
          <cell r="BL29" t="str">
            <v>A (AZTECA INSURGENTES)</v>
          </cell>
          <cell r="BM29">
            <v>3036</v>
          </cell>
          <cell r="BN29" t="str">
            <v>A1 (AZTECA INSURGENTES)</v>
          </cell>
          <cell r="BO29">
            <v>3033</v>
          </cell>
          <cell r="BP29" t="str">
            <v>A (ROMA)</v>
          </cell>
          <cell r="BQ29">
            <v>3036</v>
          </cell>
          <cell r="BR29" t="str">
            <v>A1 (AZTECA INSURGENTES)</v>
          </cell>
          <cell r="BS29">
            <v>3033</v>
          </cell>
          <cell r="BT29" t="str">
            <v>A (ROMA)</v>
          </cell>
          <cell r="BU29">
            <v>3036</v>
          </cell>
          <cell r="BV29" t="str">
            <v>A1 (AZTECA INSURGENTES)</v>
          </cell>
          <cell r="BW29">
            <v>3033</v>
          </cell>
          <cell r="BX29" t="str">
            <v>A (ROMA)</v>
          </cell>
        </row>
        <row r="30">
          <cell r="BA30">
            <v>3036</v>
          </cell>
          <cell r="BB30" t="str">
            <v>A1 (AZTECA INSURGENTES)</v>
          </cell>
          <cell r="BC30">
            <v>3039</v>
          </cell>
          <cell r="BD30" t="str">
            <v>A (NAUCALPAN)</v>
          </cell>
          <cell r="BE30">
            <v>3036</v>
          </cell>
          <cell r="BF30" t="str">
            <v>A1 (AZTECA INSURGENTES)</v>
          </cell>
          <cell r="BG30">
            <v>3039</v>
          </cell>
          <cell r="BH30" t="str">
            <v>A (NAUCALPAN)</v>
          </cell>
          <cell r="BI30">
            <v>3036</v>
          </cell>
          <cell r="BJ30" t="str">
            <v>A1 (AZTECA INSURGENTES)</v>
          </cell>
          <cell r="BK30">
            <v>3039</v>
          </cell>
          <cell r="BL30" t="str">
            <v>A (NAUCALPAN)</v>
          </cell>
          <cell r="BM30">
            <v>3039</v>
          </cell>
          <cell r="BN30" t="str">
            <v>A1 (NAUCALPAN)</v>
          </cell>
          <cell r="BO30">
            <v>3036</v>
          </cell>
          <cell r="BP30" t="str">
            <v>A (AZTECA INSURGENTES)</v>
          </cell>
          <cell r="BQ30">
            <v>3039</v>
          </cell>
          <cell r="BR30" t="str">
            <v>A1 (NAUCALPAN)</v>
          </cell>
          <cell r="BS30">
            <v>3036</v>
          </cell>
          <cell r="BT30" t="str">
            <v>A (AZTECA INSURGENTES)</v>
          </cell>
          <cell r="BU30">
            <v>3039</v>
          </cell>
          <cell r="BV30" t="str">
            <v>A1 (NAUCALPAN)</v>
          </cell>
          <cell r="BW30">
            <v>3036</v>
          </cell>
          <cell r="BX30" t="str">
            <v>A (AZTECA INSURGENTES)</v>
          </cell>
        </row>
        <row r="31">
          <cell r="BA31">
            <v>3039</v>
          </cell>
          <cell r="BB31" t="str">
            <v>A1 (NAUCALPAN)</v>
          </cell>
          <cell r="BC31">
            <v>3042</v>
          </cell>
          <cell r="BD31" t="str">
            <v>A (SUR)</v>
          </cell>
          <cell r="BE31">
            <v>3039</v>
          </cell>
          <cell r="BF31" t="str">
            <v>A1 (NAUCALPAN)</v>
          </cell>
          <cell r="BG31">
            <v>3042</v>
          </cell>
          <cell r="BH31" t="str">
            <v>A (SUR)</v>
          </cell>
          <cell r="BI31">
            <v>3039</v>
          </cell>
          <cell r="BJ31" t="str">
            <v>A1 (NAUCALPAN)</v>
          </cell>
          <cell r="BK31">
            <v>3042</v>
          </cell>
          <cell r="BL31" t="str">
            <v>A (SUR)</v>
          </cell>
          <cell r="BM31">
            <v>3042</v>
          </cell>
          <cell r="BN31" t="str">
            <v>A2 (SUR)</v>
          </cell>
          <cell r="BO31">
            <v>3039</v>
          </cell>
          <cell r="BP31" t="str">
            <v>A (NAUCALPAN)</v>
          </cell>
          <cell r="BQ31">
            <v>3042</v>
          </cell>
          <cell r="BR31" t="str">
            <v>A2 (SUR)</v>
          </cell>
          <cell r="BS31">
            <v>3039</v>
          </cell>
          <cell r="BT31" t="str">
            <v>A (NAUCALPAN)</v>
          </cell>
          <cell r="BU31">
            <v>3042</v>
          </cell>
          <cell r="BV31" t="str">
            <v>A2 (SUR)</v>
          </cell>
          <cell r="BW31">
            <v>3039</v>
          </cell>
          <cell r="BX31" t="str">
            <v>A (NAUCALPAN)</v>
          </cell>
        </row>
        <row r="32">
          <cell r="BA32">
            <v>3042</v>
          </cell>
          <cell r="BB32" t="str">
            <v>A1 (SUR)</v>
          </cell>
          <cell r="BC32">
            <v>3045</v>
          </cell>
          <cell r="BD32" t="str">
            <v>A (NORTE)</v>
          </cell>
          <cell r="BE32">
            <v>3042</v>
          </cell>
          <cell r="BF32" t="str">
            <v>A1 (SUR)</v>
          </cell>
          <cell r="BG32">
            <v>3045</v>
          </cell>
          <cell r="BH32" t="str">
            <v>A (NORTE)</v>
          </cell>
          <cell r="BI32">
            <v>3042</v>
          </cell>
          <cell r="BJ32" t="str">
            <v>A2 (SUR)</v>
          </cell>
          <cell r="BK32">
            <v>3045</v>
          </cell>
          <cell r="BL32" t="str">
            <v>A (NORTE)</v>
          </cell>
          <cell r="BM32">
            <v>3045</v>
          </cell>
          <cell r="BN32" t="str">
            <v>A1 (NORTE)</v>
          </cell>
          <cell r="BO32">
            <v>3042</v>
          </cell>
          <cell r="BP32" t="str">
            <v>A (SUR)</v>
          </cell>
          <cell r="BQ32">
            <v>3045</v>
          </cell>
          <cell r="BR32" t="str">
            <v>A1 (NORTE)</v>
          </cell>
          <cell r="BS32">
            <v>3042</v>
          </cell>
          <cell r="BT32" t="str">
            <v>A (SUR)</v>
          </cell>
          <cell r="BU32">
            <v>3045</v>
          </cell>
          <cell r="BV32" t="str">
            <v>A1 (NORTE)</v>
          </cell>
          <cell r="BW32">
            <v>3042</v>
          </cell>
          <cell r="BX32" t="str">
            <v>A (SUR)</v>
          </cell>
        </row>
        <row r="33">
          <cell r="BA33">
            <v>3045</v>
          </cell>
          <cell r="BB33" t="str">
            <v>A1 (NORTE)</v>
          </cell>
          <cell r="BC33">
            <v>3048</v>
          </cell>
          <cell r="BD33" t="str">
            <v>A (GALERIAS)</v>
          </cell>
          <cell r="BE33">
            <v>3045</v>
          </cell>
          <cell r="BF33" t="str">
            <v>A1 (NORTE)</v>
          </cell>
          <cell r="BG33">
            <v>3048</v>
          </cell>
          <cell r="BH33" t="str">
            <v>A (GALERIAS)</v>
          </cell>
          <cell r="BI33">
            <v>3045</v>
          </cell>
          <cell r="BJ33" t="str">
            <v>A1 (NORTE)</v>
          </cell>
          <cell r="BK33">
            <v>3048</v>
          </cell>
          <cell r="BL33" t="str">
            <v>A (GALERIAS)</v>
          </cell>
          <cell r="BM33">
            <v>3048</v>
          </cell>
          <cell r="BN33" t="str">
            <v>A2 (GALERIAS)</v>
          </cell>
          <cell r="BO33">
            <v>3045</v>
          </cell>
          <cell r="BP33" t="str">
            <v>A (NORTE)</v>
          </cell>
          <cell r="BQ33">
            <v>3048</v>
          </cell>
          <cell r="BR33" t="str">
            <v>A2 (GALERIAS)</v>
          </cell>
          <cell r="BS33">
            <v>3045</v>
          </cell>
          <cell r="BT33" t="str">
            <v>A (NORTE)</v>
          </cell>
          <cell r="BU33">
            <v>3048</v>
          </cell>
          <cell r="BV33" t="str">
            <v>A2 (GALERIAS)</v>
          </cell>
          <cell r="BW33">
            <v>3045</v>
          </cell>
          <cell r="BX33" t="str">
            <v>A (NORTE)</v>
          </cell>
        </row>
        <row r="34">
          <cell r="BA34">
            <v>3048</v>
          </cell>
          <cell r="BB34" t="str">
            <v>A1 (GALERIAS)</v>
          </cell>
          <cell r="BC34">
            <v>3051</v>
          </cell>
          <cell r="BD34" t="str">
            <v>A (ANZURES)</v>
          </cell>
          <cell r="BE34">
            <v>3048</v>
          </cell>
          <cell r="BF34" t="str">
            <v>A1 (GALERIAS)</v>
          </cell>
          <cell r="BG34">
            <v>3051</v>
          </cell>
          <cell r="BH34" t="str">
            <v>A (ANZURES)</v>
          </cell>
          <cell r="BI34">
            <v>3048</v>
          </cell>
          <cell r="BJ34" t="str">
            <v>A2 (GALERIAS)</v>
          </cell>
          <cell r="BK34">
            <v>3051</v>
          </cell>
          <cell r="BL34" t="str">
            <v>A (ANZURES)</v>
          </cell>
          <cell r="BM34">
            <v>3051</v>
          </cell>
          <cell r="BN34" t="str">
            <v>A2 (ANZURES)</v>
          </cell>
          <cell r="BO34">
            <v>3048</v>
          </cell>
          <cell r="BP34" t="str">
            <v>A (GALERIAS)</v>
          </cell>
          <cell r="BQ34">
            <v>3051</v>
          </cell>
          <cell r="BR34" t="str">
            <v>A2 (ANZURES)</v>
          </cell>
          <cell r="BS34">
            <v>3048</v>
          </cell>
          <cell r="BT34" t="str">
            <v>A (GALERIAS)</v>
          </cell>
          <cell r="BU34">
            <v>3051</v>
          </cell>
          <cell r="BV34" t="str">
            <v>A2 (ANZURES)</v>
          </cell>
          <cell r="BW34">
            <v>3048</v>
          </cell>
          <cell r="BX34" t="str">
            <v>A (GALERIAS)</v>
          </cell>
        </row>
        <row r="35">
          <cell r="BA35">
            <v>3051</v>
          </cell>
          <cell r="BB35" t="str">
            <v>A1 (ANZURES)</v>
          </cell>
          <cell r="BC35">
            <v>3054</v>
          </cell>
          <cell r="BD35" t="str">
            <v>A (ANZURES N.E.)</v>
          </cell>
          <cell r="BE35">
            <v>3051</v>
          </cell>
          <cell r="BF35" t="str">
            <v>A1 (ANZURES)</v>
          </cell>
          <cell r="BG35">
            <v>3054</v>
          </cell>
          <cell r="BH35" t="str">
            <v>A (ANZURES N.E.)</v>
          </cell>
          <cell r="BI35">
            <v>3051</v>
          </cell>
          <cell r="BJ35" t="str">
            <v>A2 (ANZURES)</v>
          </cell>
          <cell r="BK35">
            <v>3054</v>
          </cell>
          <cell r="BL35" t="str">
            <v>A (ANZURES N.E.)</v>
          </cell>
          <cell r="BM35">
            <v>3054</v>
          </cell>
          <cell r="BN35" t="str">
            <v>A2 (ANZURES N.E.)</v>
          </cell>
          <cell r="BO35">
            <v>3051</v>
          </cell>
          <cell r="BP35" t="str">
            <v>A (ANZURES)</v>
          </cell>
          <cell r="BQ35">
            <v>3054</v>
          </cell>
          <cell r="BR35" t="str">
            <v>A2 (ANZURES N.E.)</v>
          </cell>
          <cell r="BS35">
            <v>3051</v>
          </cell>
          <cell r="BT35" t="str">
            <v>A (ANZURES)</v>
          </cell>
          <cell r="BU35">
            <v>3054</v>
          </cell>
          <cell r="BV35" t="str">
            <v>A2 (ANZURES N.E.)</v>
          </cell>
          <cell r="BW35">
            <v>3051</v>
          </cell>
          <cell r="BX35" t="str">
            <v>A (ANZURES)</v>
          </cell>
        </row>
        <row r="36">
          <cell r="BA36">
            <v>3054</v>
          </cell>
          <cell r="BB36" t="str">
            <v>A1 (ANZURES N.E.)</v>
          </cell>
          <cell r="BC36">
            <v>3057</v>
          </cell>
          <cell r="BD36" t="str">
            <v>A (TLALPAN)</v>
          </cell>
          <cell r="BE36">
            <v>3054</v>
          </cell>
          <cell r="BF36" t="str">
            <v>A1 (ANZURES N.E.)</v>
          </cell>
          <cell r="BG36">
            <v>3057</v>
          </cell>
          <cell r="BH36" t="str">
            <v>A (TLALPAN)</v>
          </cell>
          <cell r="BI36">
            <v>3054</v>
          </cell>
          <cell r="BJ36" t="str">
            <v>A1 (ANZURES N.E.)</v>
          </cell>
          <cell r="BK36">
            <v>3057</v>
          </cell>
          <cell r="BL36" t="str">
            <v>A (TLALPAN)</v>
          </cell>
          <cell r="BM36">
            <v>3057</v>
          </cell>
          <cell r="BN36" t="str">
            <v>A2 (TLALPAN)</v>
          </cell>
          <cell r="BO36">
            <v>3054</v>
          </cell>
          <cell r="BP36" t="str">
            <v>A (ANZURES N.E.)</v>
          </cell>
          <cell r="BQ36">
            <v>3057</v>
          </cell>
          <cell r="BR36" t="str">
            <v>A2 (TLALPAN)</v>
          </cell>
          <cell r="BS36">
            <v>3054</v>
          </cell>
          <cell r="BT36" t="str">
            <v>A (ANZURES N.E.)</v>
          </cell>
          <cell r="BU36">
            <v>3057</v>
          </cell>
          <cell r="BV36" t="str">
            <v>A2 (TLALPAN)</v>
          </cell>
          <cell r="BW36">
            <v>3054</v>
          </cell>
          <cell r="BX36" t="str">
            <v>A (ANZURES N.E.)</v>
          </cell>
        </row>
        <row r="37">
          <cell r="BA37">
            <v>3057</v>
          </cell>
          <cell r="BB37" t="str">
            <v>A1 (TLALPAN)</v>
          </cell>
          <cell r="BC37">
            <v>3060</v>
          </cell>
          <cell r="BD37" t="str">
            <v>A (TLALPAN N.E.)</v>
          </cell>
          <cell r="BE37">
            <v>3057</v>
          </cell>
          <cell r="BF37" t="str">
            <v>A1 (TLALPAN)</v>
          </cell>
          <cell r="BG37">
            <v>3060</v>
          </cell>
          <cell r="BH37" t="str">
            <v>A (TLALPAN N.E.)</v>
          </cell>
          <cell r="BI37">
            <v>3057</v>
          </cell>
          <cell r="BJ37" t="str">
            <v>A2 (TLALPAN)</v>
          </cell>
          <cell r="BK37">
            <v>3060</v>
          </cell>
          <cell r="BL37" t="str">
            <v>A (TLALPAN N.E.)</v>
          </cell>
          <cell r="BM37">
            <v>3060</v>
          </cell>
          <cell r="BN37" t="str">
            <v>A2 (TLALPAN NE)</v>
          </cell>
          <cell r="BO37">
            <v>3057</v>
          </cell>
          <cell r="BP37" t="str">
            <v>A (TLALPAN)</v>
          </cell>
          <cell r="BQ37">
            <v>3060</v>
          </cell>
          <cell r="BR37" t="str">
            <v>A2 (TLALPAN NE)</v>
          </cell>
          <cell r="BS37">
            <v>3057</v>
          </cell>
          <cell r="BT37" t="str">
            <v>A (TLALPAN)</v>
          </cell>
          <cell r="BU37">
            <v>3060</v>
          </cell>
          <cell r="BV37" t="str">
            <v>A2 (TLALPAN NE)</v>
          </cell>
          <cell r="BW37">
            <v>3057</v>
          </cell>
          <cell r="BX37" t="str">
            <v>A (TLALPAN)</v>
          </cell>
        </row>
        <row r="38">
          <cell r="BA38">
            <v>3060</v>
          </cell>
          <cell r="BB38" t="str">
            <v>A1 (TLALPAN N.E.)</v>
          </cell>
          <cell r="BC38">
            <v>3063</v>
          </cell>
          <cell r="BD38" t="str">
            <v>A (CUAUTITLAN)</v>
          </cell>
          <cell r="BE38">
            <v>3060</v>
          </cell>
          <cell r="BF38" t="str">
            <v>A1 (TLALPAN N.E.)</v>
          </cell>
          <cell r="BG38">
            <v>3063</v>
          </cell>
          <cell r="BH38" t="str">
            <v>A (CUAUTITLAN)</v>
          </cell>
          <cell r="BI38">
            <v>3060</v>
          </cell>
          <cell r="BJ38" t="str">
            <v>A1 (TLALPAN N.E.)</v>
          </cell>
          <cell r="BK38">
            <v>3063</v>
          </cell>
          <cell r="BL38" t="str">
            <v>A (CUAUTITLAN)</v>
          </cell>
          <cell r="BM38">
            <v>3063</v>
          </cell>
          <cell r="BN38" t="str">
            <v>A2 (CUAUTITLAN)</v>
          </cell>
          <cell r="BO38">
            <v>3060</v>
          </cell>
          <cell r="BP38" t="str">
            <v>A (TLALPAN N.E.)</v>
          </cell>
          <cell r="BQ38">
            <v>3063</v>
          </cell>
          <cell r="BR38" t="str">
            <v>A2 (CUAUTITLAN)</v>
          </cell>
          <cell r="BS38">
            <v>3060</v>
          </cell>
          <cell r="BT38" t="str">
            <v>A (TLALPAN N.E.)</v>
          </cell>
          <cell r="BU38">
            <v>3063</v>
          </cell>
          <cell r="BV38" t="str">
            <v>A2 (CUAUTITLAN-I)</v>
          </cell>
          <cell r="BW38">
            <v>3060</v>
          </cell>
          <cell r="BX38" t="str">
            <v>A (TLALPAN N.E.)</v>
          </cell>
        </row>
        <row r="39">
          <cell r="BA39">
            <v>3063</v>
          </cell>
          <cell r="BB39" t="str">
            <v>A1 (CUAUTITLAN)</v>
          </cell>
          <cell r="BC39">
            <v>3066</v>
          </cell>
          <cell r="BD39" t="str">
            <v>A (LINDAVISTA)</v>
          </cell>
          <cell r="BE39">
            <v>3063</v>
          </cell>
          <cell r="BF39" t="str">
            <v>A1 (CUAUTITLAN)</v>
          </cell>
          <cell r="BG39">
            <v>3066</v>
          </cell>
          <cell r="BH39" t="str">
            <v>A (LINDAVISTA)</v>
          </cell>
          <cell r="BI39">
            <v>3063</v>
          </cell>
          <cell r="BJ39" t="str">
            <v>A2 (CUAUTITLAN)</v>
          </cell>
          <cell r="BK39">
            <v>3066</v>
          </cell>
          <cell r="BL39" t="str">
            <v>A (LINDAVISTA)</v>
          </cell>
          <cell r="BM39">
            <v>3066</v>
          </cell>
          <cell r="BN39" t="str">
            <v>A2 (LINDAVISTA)</v>
          </cell>
          <cell r="BO39">
            <v>3063</v>
          </cell>
          <cell r="BP39" t="str">
            <v>A (CUAUTITLAN)</v>
          </cell>
          <cell r="BQ39">
            <v>3066</v>
          </cell>
          <cell r="BR39" t="str">
            <v>A2 (LINDAVISTA)</v>
          </cell>
          <cell r="BS39">
            <v>3063</v>
          </cell>
          <cell r="BT39" t="str">
            <v>A (CUAUTITLAN)</v>
          </cell>
          <cell r="BU39">
            <v>3066</v>
          </cell>
          <cell r="BV39" t="str">
            <v>A2 (LINDAVISTA)</v>
          </cell>
          <cell r="BW39">
            <v>3063</v>
          </cell>
          <cell r="BX39" t="str">
            <v>A (CUAUTITLAN-I)</v>
          </cell>
        </row>
        <row r="40">
          <cell r="BA40">
            <v>3066</v>
          </cell>
          <cell r="BB40" t="str">
            <v>A1 (LINDAVISTA)</v>
          </cell>
          <cell r="BC40">
            <v>3069</v>
          </cell>
          <cell r="BD40" t="str">
            <v>A (LINDAVISTA N.E.)</v>
          </cell>
          <cell r="BE40">
            <v>3066</v>
          </cell>
          <cell r="BF40" t="str">
            <v>A1 (LINDAVISTA)</v>
          </cell>
          <cell r="BG40">
            <v>3069</v>
          </cell>
          <cell r="BH40" t="str">
            <v>A (LINDAVISTA N.E.)</v>
          </cell>
          <cell r="BI40">
            <v>3066</v>
          </cell>
          <cell r="BJ40" t="str">
            <v>A2 (LINDAVISTA)</v>
          </cell>
          <cell r="BK40">
            <v>3069</v>
          </cell>
          <cell r="BL40" t="str">
            <v>A (LINDAVISTA N.E.)</v>
          </cell>
          <cell r="BM40">
            <v>3069</v>
          </cell>
          <cell r="BN40" t="str">
            <v>A2 (LINDAVISTA NE)</v>
          </cell>
          <cell r="BO40">
            <v>3066</v>
          </cell>
          <cell r="BP40" t="str">
            <v>A (LINDAVISTA)</v>
          </cell>
          <cell r="BQ40">
            <v>3069</v>
          </cell>
          <cell r="BR40" t="str">
            <v>A2 (LINDAVISTA NE)</v>
          </cell>
          <cell r="BS40">
            <v>3066</v>
          </cell>
          <cell r="BT40" t="str">
            <v>A (LINDAVISTA)</v>
          </cell>
          <cell r="BU40">
            <v>3069</v>
          </cell>
          <cell r="BV40" t="str">
            <v>A2 (LINDAVISTA NE)</v>
          </cell>
          <cell r="BW40">
            <v>3066</v>
          </cell>
          <cell r="BX40" t="str">
            <v>A (LINDAVISTA)</v>
          </cell>
        </row>
        <row r="41">
          <cell r="BA41">
            <v>3069</v>
          </cell>
          <cell r="BB41" t="str">
            <v>A1 (LINDAVISTA N.E.)</v>
          </cell>
          <cell r="BC41">
            <v>3072</v>
          </cell>
          <cell r="BD41" t="str">
            <v>A (COAPA)</v>
          </cell>
          <cell r="BE41">
            <v>3069</v>
          </cell>
          <cell r="BF41" t="str">
            <v>A1 (LINDAVISTA N.E.)</v>
          </cell>
          <cell r="BG41">
            <v>3072</v>
          </cell>
          <cell r="BH41" t="str">
            <v>A (COAPA)</v>
          </cell>
          <cell r="BI41">
            <v>3069</v>
          </cell>
          <cell r="BJ41" t="str">
            <v>A1 (LINDAVISTA N.E.)</v>
          </cell>
          <cell r="BK41">
            <v>3072</v>
          </cell>
          <cell r="BL41" t="str">
            <v>A (COAPA)</v>
          </cell>
          <cell r="BM41">
            <v>3072</v>
          </cell>
          <cell r="BN41" t="str">
            <v>A2 (COAPA)</v>
          </cell>
          <cell r="BO41">
            <v>3069</v>
          </cell>
          <cell r="BP41" t="str">
            <v>A (LINDAVISTA N.E.)</v>
          </cell>
          <cell r="BQ41">
            <v>3072</v>
          </cell>
          <cell r="BR41" t="str">
            <v>A2 (COAPA)</v>
          </cell>
          <cell r="BS41">
            <v>3069</v>
          </cell>
          <cell r="BT41" t="str">
            <v>A (LINDAVISTA N.E.)</v>
          </cell>
          <cell r="BU41">
            <v>3072</v>
          </cell>
          <cell r="BV41" t="str">
            <v>A2 (COAPA)</v>
          </cell>
          <cell r="BW41">
            <v>3069</v>
          </cell>
          <cell r="BX41" t="str">
            <v>A (LINDAVISTA N.E.)</v>
          </cell>
        </row>
        <row r="42">
          <cell r="BA42">
            <v>3072</v>
          </cell>
          <cell r="BB42" t="str">
            <v>A1 (COAPA)</v>
          </cell>
          <cell r="BC42">
            <v>3075</v>
          </cell>
          <cell r="BD42" t="str">
            <v>A (ARAGON)</v>
          </cell>
          <cell r="BE42">
            <v>3072</v>
          </cell>
          <cell r="BF42" t="str">
            <v>A1 (COAPA)</v>
          </cell>
          <cell r="BG42">
            <v>3075</v>
          </cell>
          <cell r="BH42" t="str">
            <v>A (ARAGON)</v>
          </cell>
          <cell r="BI42">
            <v>3072</v>
          </cell>
          <cell r="BJ42" t="str">
            <v>A2 (COAPA)</v>
          </cell>
          <cell r="BK42">
            <v>3075</v>
          </cell>
          <cell r="BL42" t="str">
            <v>A (ARAGON)</v>
          </cell>
          <cell r="BM42">
            <v>3075</v>
          </cell>
          <cell r="BN42" t="str">
            <v>A2 (ARAGON)</v>
          </cell>
          <cell r="BO42">
            <v>3072</v>
          </cell>
          <cell r="BP42" t="str">
            <v>A (COAPA)</v>
          </cell>
          <cell r="BQ42">
            <v>3075</v>
          </cell>
          <cell r="BR42" t="str">
            <v>A2 (ARAGON)</v>
          </cell>
          <cell r="BS42">
            <v>3072</v>
          </cell>
          <cell r="BT42" t="str">
            <v>A (COAPA)</v>
          </cell>
          <cell r="BU42">
            <v>3075</v>
          </cell>
          <cell r="BV42" t="str">
            <v>A2 (ARAGON)</v>
          </cell>
          <cell r="BW42">
            <v>3072</v>
          </cell>
          <cell r="BX42" t="str">
            <v>A (COAPA)</v>
          </cell>
        </row>
        <row r="43">
          <cell r="BA43">
            <v>3075</v>
          </cell>
          <cell r="BB43" t="str">
            <v>A1 (ARAGON)</v>
          </cell>
          <cell r="BC43">
            <v>3078</v>
          </cell>
          <cell r="BD43" t="str">
            <v>A (CENTRO)</v>
          </cell>
          <cell r="BE43">
            <v>3075</v>
          </cell>
          <cell r="BF43" t="str">
            <v>A1 (ARAGON)</v>
          </cell>
          <cell r="BG43">
            <v>3078</v>
          </cell>
          <cell r="BH43" t="str">
            <v>A (CENTRO)</v>
          </cell>
          <cell r="BI43">
            <v>3075</v>
          </cell>
          <cell r="BJ43" t="str">
            <v>A2 (ARAGON)</v>
          </cell>
          <cell r="BK43">
            <v>3078</v>
          </cell>
          <cell r="BL43" t="str">
            <v>A (CENTRO)</v>
          </cell>
          <cell r="BM43">
            <v>3078</v>
          </cell>
          <cell r="BN43" t="str">
            <v>A2 (CENTRO)</v>
          </cell>
          <cell r="BO43">
            <v>3075</v>
          </cell>
          <cell r="BP43" t="str">
            <v>A (ARAGON)</v>
          </cell>
          <cell r="BQ43">
            <v>3078</v>
          </cell>
          <cell r="BR43" t="str">
            <v>A2 (CENTRO)</v>
          </cell>
          <cell r="BS43">
            <v>3075</v>
          </cell>
          <cell r="BT43" t="str">
            <v>A (ARAGON)</v>
          </cell>
          <cell r="BU43">
            <v>3078</v>
          </cell>
          <cell r="BV43" t="str">
            <v>A2 (CENTRO)</v>
          </cell>
          <cell r="BW43">
            <v>3075</v>
          </cell>
          <cell r="BX43" t="str">
            <v>A (ARAGON)</v>
          </cell>
        </row>
        <row r="44">
          <cell r="BA44">
            <v>3078</v>
          </cell>
          <cell r="BB44" t="str">
            <v>A1 (CENTRO)</v>
          </cell>
          <cell r="BC44">
            <v>3081</v>
          </cell>
          <cell r="BD44" t="str">
            <v>A (IZTAPALAPA)</v>
          </cell>
          <cell r="BE44">
            <v>3078</v>
          </cell>
          <cell r="BF44" t="str">
            <v>A1 (CENTRO)</v>
          </cell>
          <cell r="BG44">
            <v>3081</v>
          </cell>
          <cell r="BH44" t="str">
            <v>A (IZTAPALAPA)</v>
          </cell>
          <cell r="BI44">
            <v>3078</v>
          </cell>
          <cell r="BJ44" t="str">
            <v>A2 (CENTRO)</v>
          </cell>
          <cell r="BK44">
            <v>3081</v>
          </cell>
          <cell r="BL44" t="str">
            <v>A (IZTAPALAPA)</v>
          </cell>
          <cell r="BM44">
            <v>3081</v>
          </cell>
          <cell r="BN44" t="str">
            <v>A2 (IZTAPALAPA)</v>
          </cell>
          <cell r="BO44">
            <v>3078</v>
          </cell>
          <cell r="BP44" t="str">
            <v>A (CENTRO)</v>
          </cell>
          <cell r="BQ44">
            <v>3081</v>
          </cell>
          <cell r="BR44" t="str">
            <v>A2 (IZTAPALAPA)</v>
          </cell>
          <cell r="BS44">
            <v>3078</v>
          </cell>
          <cell r="BT44" t="str">
            <v>A (CENTRO)</v>
          </cell>
          <cell r="BU44">
            <v>3081</v>
          </cell>
          <cell r="BV44" t="str">
            <v>A2 (IZTAPALAPA)</v>
          </cell>
          <cell r="BW44">
            <v>3078</v>
          </cell>
          <cell r="BX44" t="str">
            <v>A (CENTRO)</v>
          </cell>
        </row>
        <row r="45">
          <cell r="BA45">
            <v>3081</v>
          </cell>
          <cell r="BB45" t="str">
            <v>A1 (IZTAPALAPA)</v>
          </cell>
          <cell r="BC45">
            <v>3084</v>
          </cell>
          <cell r="BD45" t="str">
            <v>A (ECATEPEC)</v>
          </cell>
          <cell r="BE45">
            <v>3081</v>
          </cell>
          <cell r="BF45" t="str">
            <v>A1 (IZTAPALAPA)</v>
          </cell>
          <cell r="BG45">
            <v>3084</v>
          </cell>
          <cell r="BH45" t="str">
            <v>A (ECATEPEC)</v>
          </cell>
          <cell r="BI45">
            <v>3081</v>
          </cell>
          <cell r="BJ45" t="str">
            <v>A2 (IZTAPALAPA)</v>
          </cell>
          <cell r="BK45">
            <v>3084</v>
          </cell>
          <cell r="BL45" t="str">
            <v>A (ECATEPEC)</v>
          </cell>
          <cell r="BM45">
            <v>3084</v>
          </cell>
          <cell r="BN45" t="str">
            <v>A2 (ECATEPEC)</v>
          </cell>
          <cell r="BO45">
            <v>3081</v>
          </cell>
          <cell r="BP45" t="str">
            <v>A (IZTAPALAPA)</v>
          </cell>
          <cell r="BQ45">
            <v>3084</v>
          </cell>
          <cell r="BR45" t="str">
            <v>A2 (ECATEPEC)</v>
          </cell>
          <cell r="BS45">
            <v>3081</v>
          </cell>
          <cell r="BT45" t="str">
            <v>A (IZTAPALAPA)</v>
          </cell>
          <cell r="BU45">
            <v>3084</v>
          </cell>
          <cell r="BV45" t="str">
            <v>A2 (ECATEPEC)</v>
          </cell>
          <cell r="BW45">
            <v>3081</v>
          </cell>
          <cell r="BX45" t="str">
            <v>A (IZTAPALAPA)</v>
          </cell>
        </row>
        <row r="46">
          <cell r="BA46">
            <v>3084</v>
          </cell>
          <cell r="BB46" t="str">
            <v>A1 (ECATEPEC)</v>
          </cell>
          <cell r="BC46">
            <v>3087</v>
          </cell>
          <cell r="BD46" t="str">
            <v>A (MIRAMONTES)</v>
          </cell>
          <cell r="BE46">
            <v>3084</v>
          </cell>
          <cell r="BF46" t="str">
            <v>A1 (ECATEPEC)</v>
          </cell>
          <cell r="BG46">
            <v>3087</v>
          </cell>
          <cell r="BH46" t="str">
            <v>A (MIRAMONTES)</v>
          </cell>
          <cell r="BI46">
            <v>3084</v>
          </cell>
          <cell r="BJ46" t="str">
            <v>A2 (ECATEPEC)</v>
          </cell>
          <cell r="BK46">
            <v>3087</v>
          </cell>
          <cell r="BL46" t="str">
            <v>A (MIRAMONTES)</v>
          </cell>
          <cell r="BM46">
            <v>3087</v>
          </cell>
          <cell r="BN46" t="str">
            <v>A2 (MIRAMONTES)</v>
          </cell>
          <cell r="BO46">
            <v>3084</v>
          </cell>
          <cell r="BP46" t="str">
            <v>A (ECATEPEC)</v>
          </cell>
          <cell r="BQ46">
            <v>3087</v>
          </cell>
          <cell r="BR46" t="str">
            <v>A2 (MIRAMONTES)</v>
          </cell>
          <cell r="BS46">
            <v>3084</v>
          </cell>
          <cell r="BT46" t="str">
            <v>A (ECATEPEC)</v>
          </cell>
          <cell r="BU46">
            <v>3087</v>
          </cell>
          <cell r="BV46" t="str">
            <v>A2 (MIRAMONTES)</v>
          </cell>
          <cell r="BW46">
            <v>3084</v>
          </cell>
          <cell r="BX46" t="str">
            <v>A (ECATEPEC)</v>
          </cell>
        </row>
        <row r="47">
          <cell r="BA47">
            <v>3087</v>
          </cell>
          <cell r="BB47" t="str">
            <v>A1 (MIRAMONTES)</v>
          </cell>
          <cell r="BC47">
            <v>3090</v>
          </cell>
          <cell r="BD47" t="str">
            <v>C (MILLAN(ADMINISTRATIVA))</v>
          </cell>
          <cell r="BE47">
            <v>3087</v>
          </cell>
          <cell r="BF47" t="str">
            <v>A1 (MIRAMONTES)</v>
          </cell>
          <cell r="BG47">
            <v>3090</v>
          </cell>
          <cell r="BH47" t="str">
            <v>C (MILLAN(ADMINISTRATIVA))</v>
          </cell>
          <cell r="BI47">
            <v>3087</v>
          </cell>
          <cell r="BJ47" t="str">
            <v>A2 (MIRAMONTES)</v>
          </cell>
          <cell r="BK47">
            <v>3090</v>
          </cell>
          <cell r="BL47" t="str">
            <v>C (MILLAN(ADMINISTRATIVA))</v>
          </cell>
          <cell r="BM47">
            <v>3090</v>
          </cell>
          <cell r="BN47" t="str">
            <v>A1 (MILLAN (ADMINISTRATIVA))</v>
          </cell>
          <cell r="BO47">
            <v>3087</v>
          </cell>
          <cell r="BP47" t="str">
            <v>A (MIRAMONTES)</v>
          </cell>
          <cell r="BQ47">
            <v>3090</v>
          </cell>
          <cell r="BR47" t="str">
            <v>A1 (MILLAN (ADMINISTRATIVA))</v>
          </cell>
          <cell r="BS47">
            <v>3087</v>
          </cell>
          <cell r="BT47" t="str">
            <v>A (MIRAMONTES)</v>
          </cell>
          <cell r="BU47">
            <v>3090</v>
          </cell>
          <cell r="BV47" t="str">
            <v>A1 (MILLAN (ADMINISTRATIVA))</v>
          </cell>
          <cell r="BW47">
            <v>3087</v>
          </cell>
          <cell r="BX47" t="str">
            <v>A (MIRAMONTES)</v>
          </cell>
        </row>
        <row r="48">
          <cell r="BA48">
            <v>3090</v>
          </cell>
          <cell r="BB48" t="str">
            <v>A1 (MILLAN (ADMINISTRATIVA))</v>
          </cell>
          <cell r="BC48">
            <v>3093</v>
          </cell>
          <cell r="BD48" t="str">
            <v>C (AXIS(ADMINISTRATIVA))</v>
          </cell>
          <cell r="BE48">
            <v>3090</v>
          </cell>
          <cell r="BF48" t="str">
            <v>A1 (MILLAN (ADMINISTRATIVA))</v>
          </cell>
          <cell r="BG48">
            <v>3093</v>
          </cell>
          <cell r="BH48" t="str">
            <v>C (AXIS(ADMINISTRATIVA))</v>
          </cell>
          <cell r="BI48">
            <v>3090</v>
          </cell>
          <cell r="BJ48" t="str">
            <v>A1 (MILLAN (ADMINISTRATIVA))</v>
          </cell>
          <cell r="BK48">
            <v>3093</v>
          </cell>
          <cell r="BL48" t="str">
            <v>C (AXIS(ADMINISTRATIVA))</v>
          </cell>
          <cell r="BM48">
            <v>3093</v>
          </cell>
          <cell r="BN48" t="str">
            <v>A1 (AXIS (ADMINISTRATIVA))</v>
          </cell>
          <cell r="BO48">
            <v>3090</v>
          </cell>
          <cell r="BP48" t="str">
            <v>C (MILLAN(ADMINISTRATIVA))</v>
          </cell>
          <cell r="BQ48">
            <v>3093</v>
          </cell>
          <cell r="BR48" t="str">
            <v>A1 (AXIS (ADMINISTRATIVA))</v>
          </cell>
          <cell r="BS48">
            <v>3090</v>
          </cell>
          <cell r="BT48" t="str">
            <v>C (MILLAN(ADMINISTRATIVA))</v>
          </cell>
          <cell r="BU48">
            <v>3093</v>
          </cell>
          <cell r="BV48" t="str">
            <v>A1 (AXIS (ADMINISTRATIVA))</v>
          </cell>
          <cell r="BW48">
            <v>3090</v>
          </cell>
          <cell r="BX48" t="str">
            <v>C (MILLAN(ADMINISTRATIVA))</v>
          </cell>
        </row>
        <row r="49">
          <cell r="BA49">
            <v>3093</v>
          </cell>
          <cell r="BB49" t="str">
            <v>A1 (AXIS (ADMINISTRATIVA))</v>
          </cell>
          <cell r="BC49">
            <v>3096</v>
          </cell>
          <cell r="BD49" t="str">
            <v>C (PUBLICO (ADMINISTRATIVA))</v>
          </cell>
          <cell r="BE49">
            <v>3093</v>
          </cell>
          <cell r="BF49" t="str">
            <v>A1 (AXIS (ADMINISTRATIVA))</v>
          </cell>
          <cell r="BG49">
            <v>3096</v>
          </cell>
          <cell r="BH49" t="str">
            <v>C (PUBLICO (ADMINISTRATIVA))</v>
          </cell>
          <cell r="BI49">
            <v>3093</v>
          </cell>
          <cell r="BJ49" t="str">
            <v>A1 (AXIS (ADMINISTRATIVA))</v>
          </cell>
          <cell r="BK49">
            <v>3096</v>
          </cell>
          <cell r="BL49" t="str">
            <v>C (PUBLICO (ADMINISTRATIVA))</v>
          </cell>
          <cell r="BM49">
            <v>3096</v>
          </cell>
          <cell r="BN49" t="str">
            <v>A1 (PUBLICO (ADMINISTRATIVA))</v>
          </cell>
          <cell r="BO49">
            <v>3093</v>
          </cell>
          <cell r="BP49" t="str">
            <v>C (AXIS(ADMINISTRATIVA))</v>
          </cell>
          <cell r="BQ49">
            <v>3096</v>
          </cell>
          <cell r="BR49" t="str">
            <v>A1 (PUBLICO (ADMINISTRATIVA))</v>
          </cell>
          <cell r="BS49">
            <v>3093</v>
          </cell>
          <cell r="BT49" t="str">
            <v>C (AXIS(ADMINISTRATIVA))</v>
          </cell>
          <cell r="BU49">
            <v>3096</v>
          </cell>
          <cell r="BV49" t="str">
            <v>A1 (PUBLICO (ADMINISTRATIVA))</v>
          </cell>
          <cell r="BW49">
            <v>3093</v>
          </cell>
          <cell r="BX49" t="str">
            <v>C (AXIS(ADMINISTRATIVA))</v>
          </cell>
        </row>
        <row r="50">
          <cell r="BA50">
            <v>3096</v>
          </cell>
          <cell r="BB50" t="str">
            <v>A1 (PUBLICO (ADMINISTRATIVA))</v>
          </cell>
          <cell r="BC50">
            <v>3099</v>
          </cell>
          <cell r="BD50" t="str">
            <v>C (ESPECIALES(ADMINISTRATIVA))</v>
          </cell>
          <cell r="BE50">
            <v>3096</v>
          </cell>
          <cell r="BF50" t="str">
            <v>A1 (PUBLICO (ADMINISTRATIVA))</v>
          </cell>
          <cell r="BG50">
            <v>3099</v>
          </cell>
          <cell r="BH50" t="str">
            <v>C (ESPECIALES(ADMINISTRATIVA))</v>
          </cell>
          <cell r="BI50">
            <v>3096</v>
          </cell>
          <cell r="BJ50" t="str">
            <v>A1 (PUBLICO (ADMINISTRATIVA))</v>
          </cell>
          <cell r="BK50">
            <v>3099</v>
          </cell>
          <cell r="BL50" t="str">
            <v>C (ESPECIALES(ADMINISTRATIVA))</v>
          </cell>
          <cell r="BM50">
            <v>3099</v>
          </cell>
          <cell r="BN50" t="str">
            <v>A1 (ESPECIALES (ADMINISTRATIVA))</v>
          </cell>
          <cell r="BO50">
            <v>3096</v>
          </cell>
          <cell r="BP50" t="str">
            <v>C (PUBLICO (ADMINISTRATIVA))</v>
          </cell>
          <cell r="BQ50">
            <v>3099</v>
          </cell>
          <cell r="BR50" t="str">
            <v>A1 (ESPECIALES (ADMINISTRATIVA))</v>
          </cell>
          <cell r="BS50">
            <v>3096</v>
          </cell>
          <cell r="BT50" t="str">
            <v>C (PUBLICO (ADMINISTRATIVA))</v>
          </cell>
          <cell r="BU50">
            <v>3099</v>
          </cell>
          <cell r="BV50" t="str">
            <v>A1 (ESPECIALES (ADMINISTRATIVA))</v>
          </cell>
          <cell r="BW50">
            <v>3096</v>
          </cell>
          <cell r="BX50" t="str">
            <v>C (PUBLICO (ADMINISTRATIVA))</v>
          </cell>
        </row>
        <row r="51">
          <cell r="BA51">
            <v>3099</v>
          </cell>
          <cell r="BB51" t="str">
            <v>A1 (ESPECIALES (ADMINISTRATIVA))</v>
          </cell>
          <cell r="BC51">
            <v>3102</v>
          </cell>
          <cell r="BD51" t="str">
            <v>D (OBREGON)</v>
          </cell>
          <cell r="BE51">
            <v>3099</v>
          </cell>
          <cell r="BF51" t="str">
            <v>A1 (ESPECIALES (ADMINISTRATIVA))</v>
          </cell>
          <cell r="BG51">
            <v>3102</v>
          </cell>
          <cell r="BH51" t="str">
            <v>D (OBREGON)</v>
          </cell>
          <cell r="BI51">
            <v>3099</v>
          </cell>
          <cell r="BJ51" t="str">
            <v>A1 (ESPECIALES (ADMINISTRATIVA))</v>
          </cell>
          <cell r="BK51">
            <v>3102</v>
          </cell>
          <cell r="BL51" t="str">
            <v>D (OBREGON)</v>
          </cell>
          <cell r="BM51">
            <v>3102</v>
          </cell>
          <cell r="BN51" t="str">
            <v>E2 (OBREGON)</v>
          </cell>
          <cell r="BO51">
            <v>3099</v>
          </cell>
          <cell r="BP51" t="str">
            <v>C (ESPECIALES(ADMINISTRATIVA))</v>
          </cell>
          <cell r="BQ51">
            <v>3102</v>
          </cell>
          <cell r="BR51" t="str">
            <v>E2 (OBREGON)</v>
          </cell>
          <cell r="BS51">
            <v>3099</v>
          </cell>
          <cell r="BT51" t="str">
            <v>C (ESPECIALES(ADMINISTRATIVA))</v>
          </cell>
          <cell r="BU51">
            <v>3102</v>
          </cell>
          <cell r="BV51" t="str">
            <v>E2 (OBREGON)</v>
          </cell>
          <cell r="BW51">
            <v>3099</v>
          </cell>
          <cell r="BX51" t="str">
            <v>C (ESPECIALES(ADMINISTRATIVA))</v>
          </cell>
        </row>
        <row r="52">
          <cell r="BA52">
            <v>3102</v>
          </cell>
          <cell r="BB52" t="str">
            <v>D2 (OBREGON)</v>
          </cell>
          <cell r="BC52">
            <v>3105</v>
          </cell>
          <cell r="BD52" t="str">
            <v>F (SAN LUIS POTOSI)</v>
          </cell>
          <cell r="BE52">
            <v>3102</v>
          </cell>
          <cell r="BF52" t="str">
            <v>D2 (OBREGON)</v>
          </cell>
          <cell r="BG52">
            <v>3105</v>
          </cell>
          <cell r="BH52" t="str">
            <v>F (SAN LUIS POTOSI)</v>
          </cell>
          <cell r="BI52">
            <v>3102</v>
          </cell>
          <cell r="BJ52" t="str">
            <v>D2 (OBREGON)</v>
          </cell>
          <cell r="BK52">
            <v>3105</v>
          </cell>
          <cell r="BL52" t="str">
            <v>F (SAN LUIS POTOSI)</v>
          </cell>
          <cell r="BM52">
            <v>3105</v>
          </cell>
          <cell r="BN52" t="str">
            <v>E3 (SAN LUIS POTOSI)</v>
          </cell>
          <cell r="BO52">
            <v>3102</v>
          </cell>
          <cell r="BP52" t="str">
            <v>D (OBREGON)</v>
          </cell>
          <cell r="BQ52">
            <v>3105</v>
          </cell>
          <cell r="BR52" t="str">
            <v>E3 (SAN LUIS POTOSI)</v>
          </cell>
          <cell r="BS52">
            <v>3102</v>
          </cell>
          <cell r="BT52" t="str">
            <v>D (OBREGON)</v>
          </cell>
          <cell r="BU52">
            <v>3105</v>
          </cell>
          <cell r="BV52" t="str">
            <v>E3 (SAN LUIS POTOSI)</v>
          </cell>
          <cell r="BW52">
            <v>3102</v>
          </cell>
          <cell r="BX52" t="str">
            <v>D (OBREGON)</v>
          </cell>
        </row>
        <row r="53">
          <cell r="BA53">
            <v>3105</v>
          </cell>
          <cell r="BB53" t="str">
            <v>E3 (SAN LUIS POTOSI)</v>
          </cell>
          <cell r="BC53">
            <v>3106</v>
          </cell>
          <cell r="BD53" t="str">
            <v>H (MATEHUALA)</v>
          </cell>
          <cell r="BE53">
            <v>3105</v>
          </cell>
          <cell r="BF53" t="str">
            <v>E3 (SAN LUIS POTOSI)</v>
          </cell>
          <cell r="BG53">
            <v>3106</v>
          </cell>
          <cell r="BH53" t="str">
            <v>H (MATEHUALA)</v>
          </cell>
          <cell r="BI53">
            <v>3105</v>
          </cell>
          <cell r="BJ53" t="str">
            <v>E3 (SAN LUIS POTOSI)</v>
          </cell>
          <cell r="BK53">
            <v>3106</v>
          </cell>
          <cell r="BL53" t="str">
            <v>H (MATEHUALA)</v>
          </cell>
          <cell r="BM53">
            <v>3106</v>
          </cell>
          <cell r="BN53" t="str">
            <v>E3 (MATEHUALA)</v>
          </cell>
          <cell r="BO53">
            <v>3105</v>
          </cell>
          <cell r="BP53" t="str">
            <v>F (SAN LUIS POTOSI)</v>
          </cell>
          <cell r="BQ53">
            <v>3106</v>
          </cell>
          <cell r="BR53" t="str">
            <v>E3 (MATEHUALA)</v>
          </cell>
          <cell r="BS53">
            <v>3105</v>
          </cell>
          <cell r="BT53" t="str">
            <v>F (SAN LUIS POTOSI)</v>
          </cell>
          <cell r="BU53">
            <v>3106</v>
          </cell>
          <cell r="BV53" t="str">
            <v>E3 (MATEHUALA)</v>
          </cell>
          <cell r="BW53">
            <v>3105</v>
          </cell>
          <cell r="BX53" t="str">
            <v>F (SAN LUIS POTOSI)</v>
          </cell>
        </row>
        <row r="54">
          <cell r="BA54">
            <v>3106</v>
          </cell>
          <cell r="BB54" t="str">
            <v>E3 (MATEHUALA)</v>
          </cell>
          <cell r="BC54">
            <v>3107</v>
          </cell>
          <cell r="BD54" t="str">
            <v>G (TAMAZUNCHALE)</v>
          </cell>
          <cell r="BE54">
            <v>3106</v>
          </cell>
          <cell r="BF54" t="str">
            <v>E3 (MATEHUALA)</v>
          </cell>
          <cell r="BG54">
            <v>3107</v>
          </cell>
          <cell r="BH54" t="str">
            <v>G (TAMAZUNCHALE)</v>
          </cell>
          <cell r="BI54">
            <v>3106</v>
          </cell>
          <cell r="BJ54" t="str">
            <v>E3 (MATEHUALA)</v>
          </cell>
          <cell r="BK54">
            <v>3107</v>
          </cell>
          <cell r="BL54" t="str">
            <v>G (TAMAZUNCHALE)</v>
          </cell>
          <cell r="BM54">
            <v>3107</v>
          </cell>
          <cell r="BN54" t="str">
            <v>E3 (TAMAZUNCHALE)</v>
          </cell>
          <cell r="BO54">
            <v>3106</v>
          </cell>
          <cell r="BP54" t="str">
            <v>H (MATEHUALA)</v>
          </cell>
          <cell r="BQ54">
            <v>3107</v>
          </cell>
          <cell r="BR54" t="str">
            <v>E3 (TAMAZUNCHALE)</v>
          </cell>
          <cell r="BS54">
            <v>3106</v>
          </cell>
          <cell r="BT54" t="str">
            <v>H (MATEHUALA)</v>
          </cell>
          <cell r="BU54">
            <v>3107</v>
          </cell>
          <cell r="BV54" t="str">
            <v>E3 (TAMAZUNCHALE)</v>
          </cell>
          <cell r="BW54">
            <v>3106</v>
          </cell>
          <cell r="BX54" t="str">
            <v>H (MATEHUALA)</v>
          </cell>
        </row>
        <row r="55">
          <cell r="BA55">
            <v>3107</v>
          </cell>
          <cell r="BB55" t="str">
            <v>E3 (TAMAZUNCHALE)</v>
          </cell>
          <cell r="BC55">
            <v>3108</v>
          </cell>
          <cell r="BD55" t="str">
            <v>D (CORDOBA)</v>
          </cell>
          <cell r="BE55">
            <v>3107</v>
          </cell>
          <cell r="BF55" t="str">
            <v>E3 (TAMAZUNCHALE)</v>
          </cell>
          <cell r="BG55">
            <v>3108</v>
          </cell>
          <cell r="BH55" t="str">
            <v>D (CORDOBA)</v>
          </cell>
          <cell r="BI55">
            <v>3107</v>
          </cell>
          <cell r="BJ55" t="str">
            <v>E3 (TAMAZUNCHALE)</v>
          </cell>
          <cell r="BK55">
            <v>3108</v>
          </cell>
          <cell r="BL55" t="str">
            <v>D (CORDOBA)</v>
          </cell>
          <cell r="BM55">
            <v>3108</v>
          </cell>
          <cell r="BN55" t="str">
            <v>D3 (CORDOBA)</v>
          </cell>
          <cell r="BO55">
            <v>3107</v>
          </cell>
          <cell r="BP55" t="str">
            <v>G (TAMAZUNCHALE)</v>
          </cell>
          <cell r="BQ55">
            <v>3108</v>
          </cell>
          <cell r="BR55" t="str">
            <v>D3 (CORDOBA)</v>
          </cell>
          <cell r="BS55">
            <v>3107</v>
          </cell>
          <cell r="BT55" t="str">
            <v>G (TAMAZUNCHALE)</v>
          </cell>
          <cell r="BU55">
            <v>3108</v>
          </cell>
          <cell r="BV55" t="str">
            <v>D3 (CORDOBA)</v>
          </cell>
          <cell r="BW55">
            <v>3107</v>
          </cell>
          <cell r="BX55" t="str">
            <v>G (TAMAZUNCHALE)</v>
          </cell>
        </row>
        <row r="56">
          <cell r="BA56">
            <v>3108</v>
          </cell>
          <cell r="BB56" t="str">
            <v>D3 (CORDOBA)</v>
          </cell>
          <cell r="BC56">
            <v>3111</v>
          </cell>
          <cell r="BD56" t="str">
            <v>A (INTERNACIONAL)</v>
          </cell>
          <cell r="BE56">
            <v>3108</v>
          </cell>
          <cell r="BF56" t="str">
            <v>D3 (CORDOBA)</v>
          </cell>
          <cell r="BG56">
            <v>3111</v>
          </cell>
          <cell r="BH56" t="str">
            <v>A (INTERNACIONAL)</v>
          </cell>
          <cell r="BI56">
            <v>3108</v>
          </cell>
          <cell r="BJ56" t="str">
            <v>D3 (CORDOBA)</v>
          </cell>
          <cell r="BK56">
            <v>3111</v>
          </cell>
          <cell r="BL56" t="str">
            <v>A (INTERNACIONAL)</v>
          </cell>
          <cell r="BM56">
            <v>3111</v>
          </cell>
          <cell r="BN56" t="str">
            <v>A1 (INTERNACIONAL)</v>
          </cell>
          <cell r="BO56">
            <v>3108</v>
          </cell>
          <cell r="BP56" t="str">
            <v>D (CORDOBA)</v>
          </cell>
          <cell r="BQ56">
            <v>3111</v>
          </cell>
          <cell r="BR56" t="str">
            <v>A1 (INTERNACIONAL)</v>
          </cell>
          <cell r="BS56">
            <v>3108</v>
          </cell>
          <cell r="BT56" t="str">
            <v>D (CORDOBA)</v>
          </cell>
          <cell r="BU56">
            <v>3111</v>
          </cell>
          <cell r="BV56" t="str">
            <v>A1 (INTERNACIONAL)</v>
          </cell>
          <cell r="BW56">
            <v>3108</v>
          </cell>
          <cell r="BX56" t="str">
            <v>D (CORDOBA)</v>
          </cell>
        </row>
        <row r="57">
          <cell r="BA57">
            <v>3111</v>
          </cell>
          <cell r="BB57" t="str">
            <v>A1 (INTERNACIONAL)</v>
          </cell>
          <cell r="BC57">
            <v>3114</v>
          </cell>
          <cell r="BD57" t="str">
            <v>H (IRAPUATO)</v>
          </cell>
          <cell r="BE57">
            <v>3111</v>
          </cell>
          <cell r="BF57" t="str">
            <v>A1 (INTERNACIONAL)</v>
          </cell>
          <cell r="BG57">
            <v>3114</v>
          </cell>
          <cell r="BH57" t="str">
            <v>H (IRAPUATO)</v>
          </cell>
          <cell r="BI57">
            <v>3111</v>
          </cell>
          <cell r="BJ57" t="str">
            <v>A1 (INTERNACIONAL)</v>
          </cell>
          <cell r="BK57">
            <v>3114</v>
          </cell>
          <cell r="BL57" t="str">
            <v>H (IRAPUATO)</v>
          </cell>
          <cell r="BM57">
            <v>3114</v>
          </cell>
          <cell r="BN57" t="str">
            <v>E3 (IRAPUATO)</v>
          </cell>
          <cell r="BO57">
            <v>3111</v>
          </cell>
          <cell r="BP57" t="str">
            <v>A (INTERNACIONAL)</v>
          </cell>
          <cell r="BQ57">
            <v>3114</v>
          </cell>
          <cell r="BR57" t="str">
            <v>E3 (IRAPUATO)</v>
          </cell>
          <cell r="BS57">
            <v>3111</v>
          </cell>
          <cell r="BT57" t="str">
            <v>A (INTERNACIONAL)</v>
          </cell>
          <cell r="BU57">
            <v>3114</v>
          </cell>
          <cell r="BV57" t="str">
            <v>E3 (IRAPUATO)</v>
          </cell>
          <cell r="BW57">
            <v>3111</v>
          </cell>
          <cell r="BX57" t="str">
            <v>A (INTERNACIONAL)</v>
          </cell>
        </row>
        <row r="58">
          <cell r="BA58">
            <v>3114</v>
          </cell>
          <cell r="BB58" t="str">
            <v>E3 (IRAPUATO)</v>
          </cell>
          <cell r="BC58">
            <v>3117</v>
          </cell>
          <cell r="BD58" t="str">
            <v>D (COATZACOALCOS)</v>
          </cell>
          <cell r="BE58">
            <v>3114</v>
          </cell>
          <cell r="BF58" t="str">
            <v>E3 (IRAPUATO)</v>
          </cell>
          <cell r="BG58">
            <v>3117</v>
          </cell>
          <cell r="BH58" t="str">
            <v>D (COATZACOALCOS)</v>
          </cell>
          <cell r="BI58">
            <v>3114</v>
          </cell>
          <cell r="BJ58" t="str">
            <v>E3 (IRAPUATO)</v>
          </cell>
          <cell r="BK58">
            <v>3117</v>
          </cell>
          <cell r="BL58" t="str">
            <v>D (COATZACOALCOS)</v>
          </cell>
          <cell r="BM58">
            <v>3117</v>
          </cell>
          <cell r="BN58" t="str">
            <v>C2 (COATZACOALCOS)</v>
          </cell>
          <cell r="BO58">
            <v>3114</v>
          </cell>
          <cell r="BP58" t="str">
            <v>H (IRAPUATO)</v>
          </cell>
          <cell r="BQ58">
            <v>3117</v>
          </cell>
          <cell r="BR58" t="str">
            <v>C2 (COATZACOALCOS)</v>
          </cell>
          <cell r="BS58">
            <v>3114</v>
          </cell>
          <cell r="BT58" t="str">
            <v>H (IRAPUATO)</v>
          </cell>
          <cell r="BU58">
            <v>3117</v>
          </cell>
          <cell r="BV58" t="str">
            <v>C2 (COATZACOALCOS)</v>
          </cell>
          <cell r="BW58">
            <v>3114</v>
          </cell>
          <cell r="BX58" t="str">
            <v>H (IRAPUATO)</v>
          </cell>
        </row>
        <row r="59">
          <cell r="BA59">
            <v>3117</v>
          </cell>
          <cell r="BB59" t="str">
            <v>C3 (COATZACOALCOS)</v>
          </cell>
          <cell r="BC59">
            <v>3120</v>
          </cell>
          <cell r="BD59" t="str">
            <v>C1 (CD. DEL CARMEN)</v>
          </cell>
          <cell r="BE59">
            <v>3117</v>
          </cell>
          <cell r="BF59" t="str">
            <v>C3 (COATZACOALCOS)</v>
          </cell>
          <cell r="BG59">
            <v>3120</v>
          </cell>
          <cell r="BH59" t="str">
            <v>C1 (CD. DEL CARMEN)</v>
          </cell>
          <cell r="BI59">
            <v>3117</v>
          </cell>
          <cell r="BJ59" t="str">
            <v>C3 (COATZACOALCOS)</v>
          </cell>
          <cell r="BK59">
            <v>3120</v>
          </cell>
          <cell r="BL59" t="str">
            <v>C1 (CD. DEL CARMEN)</v>
          </cell>
          <cell r="BM59">
            <v>3120</v>
          </cell>
          <cell r="BN59" t="str">
            <v>E1 (CD. DEL CARMEN)</v>
          </cell>
          <cell r="BO59">
            <v>3117</v>
          </cell>
          <cell r="BP59" t="str">
            <v>D (COATZACOALCOS)</v>
          </cell>
          <cell r="BQ59">
            <v>3120</v>
          </cell>
          <cell r="BR59" t="str">
            <v>E1 (CD. DEL CARMEN)</v>
          </cell>
          <cell r="BS59">
            <v>3117</v>
          </cell>
          <cell r="BT59" t="str">
            <v>D (COATZACOALCOS)</v>
          </cell>
          <cell r="BU59">
            <v>3120</v>
          </cell>
          <cell r="BV59" t="str">
            <v>E1 (CD. DEL CARMEN)</v>
          </cell>
          <cell r="BW59">
            <v>3117</v>
          </cell>
          <cell r="BX59" t="str">
            <v>D (COATZACOALCOS)</v>
          </cell>
        </row>
        <row r="60">
          <cell r="BA60">
            <v>3120</v>
          </cell>
          <cell r="BB60" t="str">
            <v>E1 (CD. DEL CARMEN)</v>
          </cell>
          <cell r="BC60">
            <v>3123</v>
          </cell>
          <cell r="BD60" t="str">
            <v>E (MATAMOROS)</v>
          </cell>
          <cell r="BE60">
            <v>3120</v>
          </cell>
          <cell r="BF60" t="str">
            <v>E1 (CD. DEL CARMEN)</v>
          </cell>
          <cell r="BG60">
            <v>3123</v>
          </cell>
          <cell r="BH60" t="str">
            <v>E (MATAMOROS)</v>
          </cell>
          <cell r="BI60">
            <v>3120</v>
          </cell>
          <cell r="BJ60" t="str">
            <v>E1 (CD. DEL CARMEN)</v>
          </cell>
          <cell r="BK60">
            <v>3123</v>
          </cell>
          <cell r="BL60" t="str">
            <v>E (MATAMOROS)</v>
          </cell>
          <cell r="BM60">
            <v>3123</v>
          </cell>
          <cell r="BN60" t="str">
            <v>A3 (MATAMOROS)</v>
          </cell>
          <cell r="BO60">
            <v>3120</v>
          </cell>
          <cell r="BP60" t="str">
            <v>C1 (CD. DEL CARMEN)</v>
          </cell>
          <cell r="BQ60">
            <v>3123</v>
          </cell>
          <cell r="BR60" t="str">
            <v>A3 (MATAMOROS)</v>
          </cell>
          <cell r="BS60">
            <v>3120</v>
          </cell>
          <cell r="BT60" t="str">
            <v>C1 (CD. DEL CARMEN)</v>
          </cell>
          <cell r="BU60">
            <v>3123</v>
          </cell>
          <cell r="BV60" t="str">
            <v>A3 (MATAMOROS)</v>
          </cell>
          <cell r="BW60">
            <v>3120</v>
          </cell>
          <cell r="BX60" t="str">
            <v>C1 (CD. DEL CARMEN)</v>
          </cell>
        </row>
        <row r="61">
          <cell r="BA61">
            <v>3123</v>
          </cell>
          <cell r="BB61" t="str">
            <v>C1 (MATAMOROS)</v>
          </cell>
          <cell r="BC61">
            <v>3126</v>
          </cell>
          <cell r="BD61" t="str">
            <v>E (TUXTLA)</v>
          </cell>
          <cell r="BE61">
            <v>3123</v>
          </cell>
          <cell r="BF61" t="str">
            <v>C2 (MATAMOROS)</v>
          </cell>
          <cell r="BG61">
            <v>3126</v>
          </cell>
          <cell r="BH61" t="str">
            <v>F (TUXTLA)</v>
          </cell>
          <cell r="BI61">
            <v>3123</v>
          </cell>
          <cell r="BJ61" t="str">
            <v>C2 (MATAMOROS)</v>
          </cell>
          <cell r="BK61">
            <v>3126</v>
          </cell>
          <cell r="BL61" t="str">
            <v>F (TUXTLA)</v>
          </cell>
          <cell r="BM61">
            <v>3126</v>
          </cell>
          <cell r="BN61" t="str">
            <v>D3 (TUXTLA)</v>
          </cell>
          <cell r="BO61">
            <v>3123</v>
          </cell>
          <cell r="BP61" t="str">
            <v>E (MATAMOROS)</v>
          </cell>
          <cell r="BQ61">
            <v>3126</v>
          </cell>
          <cell r="BR61" t="str">
            <v>D3 (TUXTLA)</v>
          </cell>
          <cell r="BS61">
            <v>3123</v>
          </cell>
          <cell r="BT61" t="str">
            <v>E (MATAMOROS)</v>
          </cell>
          <cell r="BU61">
            <v>3126</v>
          </cell>
          <cell r="BV61" t="str">
            <v>E3 (TUXTLA)</v>
          </cell>
          <cell r="BW61">
            <v>3123</v>
          </cell>
          <cell r="BX61" t="str">
            <v>E (MATAMOROS)</v>
          </cell>
        </row>
        <row r="62">
          <cell r="BA62">
            <v>3126</v>
          </cell>
          <cell r="BB62" t="str">
            <v>D2 (TUXTLA)</v>
          </cell>
          <cell r="BC62">
            <v>3127</v>
          </cell>
          <cell r="BD62" t="str">
            <v>E (TUXTLA POLYFORUM)</v>
          </cell>
          <cell r="BE62">
            <v>3126</v>
          </cell>
          <cell r="BF62" t="str">
            <v>D3 (TUXTLA)</v>
          </cell>
          <cell r="BG62">
            <v>3127</v>
          </cell>
          <cell r="BH62" t="str">
            <v>F (TUXTLA POLIFORUM)</v>
          </cell>
          <cell r="BI62">
            <v>3126</v>
          </cell>
          <cell r="BJ62" t="str">
            <v>D3 (TUXTLA)</v>
          </cell>
          <cell r="BK62">
            <v>3127</v>
          </cell>
          <cell r="BL62" t="str">
            <v>F (TUXTLA POLIFORUM)</v>
          </cell>
          <cell r="BM62">
            <v>3127</v>
          </cell>
          <cell r="BN62" t="str">
            <v>D3 (TUXTLA POLYFORUM)</v>
          </cell>
          <cell r="BO62">
            <v>3126</v>
          </cell>
          <cell r="BP62" t="str">
            <v>F (TUXTLA)</v>
          </cell>
          <cell r="BQ62">
            <v>3127</v>
          </cell>
          <cell r="BR62" t="str">
            <v>D3 (TUXTLA POLYFORUM)</v>
          </cell>
          <cell r="BS62">
            <v>3126</v>
          </cell>
          <cell r="BT62" t="str">
            <v>F (TUXTLA)</v>
          </cell>
          <cell r="BU62">
            <v>3127</v>
          </cell>
          <cell r="BV62" t="str">
            <v>E3 (TUXTLA POLYFORUM)</v>
          </cell>
          <cell r="BW62">
            <v>3126</v>
          </cell>
          <cell r="BX62" t="str">
            <v>G (TUXTLA)</v>
          </cell>
        </row>
        <row r="63">
          <cell r="BA63">
            <v>3127</v>
          </cell>
          <cell r="BB63" t="str">
            <v>D2 (TUXTLA POLYFORUM)</v>
          </cell>
          <cell r="BC63">
            <v>3129</v>
          </cell>
          <cell r="BD63" t="str">
            <v>E (MEXICALI)</v>
          </cell>
          <cell r="BE63">
            <v>3127</v>
          </cell>
          <cell r="BF63" t="str">
            <v>D3 (TUXTLA POLYFORUM)</v>
          </cell>
          <cell r="BG63">
            <v>3129</v>
          </cell>
          <cell r="BH63" t="str">
            <v>E (MEXICALI)</v>
          </cell>
          <cell r="BI63">
            <v>3127</v>
          </cell>
          <cell r="BJ63" t="str">
            <v>D3 (TUXTLA POLYFORUM)</v>
          </cell>
          <cell r="BK63">
            <v>3129</v>
          </cell>
          <cell r="BL63" t="str">
            <v>E (MEXICALI)</v>
          </cell>
          <cell r="BM63">
            <v>3129</v>
          </cell>
          <cell r="BN63" t="str">
            <v>E3 (MEXICALI)</v>
          </cell>
          <cell r="BO63">
            <v>3127</v>
          </cell>
          <cell r="BP63" t="str">
            <v>F (TUXTLA POLIFORUM)</v>
          </cell>
          <cell r="BQ63">
            <v>3129</v>
          </cell>
          <cell r="BR63" t="str">
            <v>E3 (MEXICALI)</v>
          </cell>
          <cell r="BS63">
            <v>3127</v>
          </cell>
          <cell r="BT63" t="str">
            <v>F (TUXTLA POLYFORUM)</v>
          </cell>
          <cell r="BU63">
            <v>3129</v>
          </cell>
          <cell r="BV63" t="str">
            <v>E3 (MEXICALI)</v>
          </cell>
          <cell r="BW63">
            <v>3127</v>
          </cell>
          <cell r="BX63" t="str">
            <v>G (TUXTLA POLYFORUM)</v>
          </cell>
        </row>
        <row r="64">
          <cell r="BA64">
            <v>3129</v>
          </cell>
          <cell r="BB64" t="str">
            <v>E3 (MEXICALI)</v>
          </cell>
          <cell r="BC64">
            <v>3132</v>
          </cell>
          <cell r="BD64" t="str">
            <v>E (MEXICALI N.E.)</v>
          </cell>
          <cell r="BE64">
            <v>3129</v>
          </cell>
          <cell r="BF64" t="str">
            <v>E3 (MEXICALI)</v>
          </cell>
          <cell r="BG64">
            <v>3132</v>
          </cell>
          <cell r="BH64" t="str">
            <v>E (MEXICALI N.E.)</v>
          </cell>
          <cell r="BI64">
            <v>3129</v>
          </cell>
          <cell r="BJ64" t="str">
            <v>E3 (MEXICALI)</v>
          </cell>
          <cell r="BK64">
            <v>3132</v>
          </cell>
          <cell r="BL64" t="str">
            <v>E (MEXICALI N.E.)</v>
          </cell>
          <cell r="BM64">
            <v>3132</v>
          </cell>
          <cell r="BN64" t="str">
            <v>D1 (MEXICALI N.E.)</v>
          </cell>
          <cell r="BO64">
            <v>3129</v>
          </cell>
          <cell r="BP64" t="str">
            <v>E (MEXICALI)</v>
          </cell>
          <cell r="BQ64">
            <v>3132</v>
          </cell>
          <cell r="BR64" t="str">
            <v>D1 (MEXICALI N.E.)</v>
          </cell>
          <cell r="BS64">
            <v>3129</v>
          </cell>
          <cell r="BT64" t="str">
            <v>E (MEXICALI)</v>
          </cell>
          <cell r="BU64">
            <v>3132</v>
          </cell>
          <cell r="BV64" t="str">
            <v>D1 (MEXICALI N.E.)</v>
          </cell>
          <cell r="BW64">
            <v>3129</v>
          </cell>
          <cell r="BX64" t="str">
            <v>E (MEXICALI)</v>
          </cell>
        </row>
        <row r="65">
          <cell r="BA65">
            <v>3132</v>
          </cell>
          <cell r="BB65" t="str">
            <v>D1 (MEXICALI N.E.)</v>
          </cell>
          <cell r="BC65">
            <v>3135</v>
          </cell>
          <cell r="BD65" t="str">
            <v>E (TECATE)</v>
          </cell>
          <cell r="BE65">
            <v>3132</v>
          </cell>
          <cell r="BF65" t="str">
            <v>D1 (MEXICALI N.E.)</v>
          </cell>
          <cell r="BG65">
            <v>3135</v>
          </cell>
          <cell r="BH65" t="str">
            <v>E (TECATE)</v>
          </cell>
          <cell r="BI65">
            <v>3132</v>
          </cell>
          <cell r="BJ65" t="str">
            <v>D1 (MEXICALI N.E.)</v>
          </cell>
          <cell r="BK65">
            <v>3135</v>
          </cell>
          <cell r="BL65" t="str">
            <v>E (TECATE)</v>
          </cell>
          <cell r="BM65">
            <v>3135</v>
          </cell>
          <cell r="BN65" t="str">
            <v>E3 (TECATE)</v>
          </cell>
          <cell r="BO65">
            <v>3132</v>
          </cell>
          <cell r="BP65" t="str">
            <v>E (MEXICALI N.E.)</v>
          </cell>
          <cell r="BQ65">
            <v>3135</v>
          </cell>
          <cell r="BR65" t="str">
            <v>E3 (TECATE)</v>
          </cell>
          <cell r="BS65">
            <v>3132</v>
          </cell>
          <cell r="BT65" t="str">
            <v>E (MEXICALI N.E.)</v>
          </cell>
          <cell r="BU65">
            <v>3135</v>
          </cell>
          <cell r="BV65" t="str">
            <v>E3 (TECATE)</v>
          </cell>
          <cell r="BW65">
            <v>3132</v>
          </cell>
          <cell r="BX65" t="str">
            <v>E (MEXICALI N.E.)</v>
          </cell>
        </row>
        <row r="66">
          <cell r="BA66">
            <v>3135</v>
          </cell>
          <cell r="BB66" t="str">
            <v>E3 (TECATE)</v>
          </cell>
          <cell r="BC66">
            <v>3138</v>
          </cell>
          <cell r="BD66" t="str">
            <v>D (TLAXCALA)</v>
          </cell>
          <cell r="BE66">
            <v>3135</v>
          </cell>
          <cell r="BF66" t="str">
            <v>E3 (TECATE)</v>
          </cell>
          <cell r="BG66">
            <v>3138</v>
          </cell>
          <cell r="BH66" t="str">
            <v>D (TLAXCALA)</v>
          </cell>
          <cell r="BI66">
            <v>3135</v>
          </cell>
          <cell r="BJ66" t="str">
            <v>E3 (TECATE)</v>
          </cell>
          <cell r="BK66">
            <v>3138</v>
          </cell>
          <cell r="BL66" t="str">
            <v>D (TLAXCALA)</v>
          </cell>
          <cell r="BM66">
            <v>3138</v>
          </cell>
          <cell r="BN66" t="str">
            <v>D3 (TLAXCALA)</v>
          </cell>
          <cell r="BO66">
            <v>3135</v>
          </cell>
          <cell r="BP66" t="str">
            <v>E (TECATE)</v>
          </cell>
          <cell r="BQ66">
            <v>3138</v>
          </cell>
          <cell r="BR66" t="str">
            <v>D3 (TLAXCALA)</v>
          </cell>
          <cell r="BS66">
            <v>3135</v>
          </cell>
          <cell r="BT66" t="str">
            <v>E (TECATE)</v>
          </cell>
          <cell r="BU66">
            <v>3138</v>
          </cell>
          <cell r="BV66" t="str">
            <v>D3 (TLAXCALA)</v>
          </cell>
          <cell r="BW66">
            <v>3135</v>
          </cell>
          <cell r="BX66" t="str">
            <v>E (TECATE)</v>
          </cell>
        </row>
        <row r="67">
          <cell r="BA67">
            <v>3138</v>
          </cell>
          <cell r="BB67" t="str">
            <v>D3 (TLAXCALA)</v>
          </cell>
          <cell r="BC67">
            <v>3141</v>
          </cell>
          <cell r="BD67" t="str">
            <v>D (VERACRUZ)</v>
          </cell>
          <cell r="BE67">
            <v>3138</v>
          </cell>
          <cell r="BF67" t="str">
            <v>D3 (TLAXCALA)</v>
          </cell>
          <cell r="BG67">
            <v>3141</v>
          </cell>
          <cell r="BH67" t="str">
            <v>D (VERACRUZ)</v>
          </cell>
          <cell r="BI67">
            <v>3138</v>
          </cell>
          <cell r="BJ67" t="str">
            <v>D3 (TLAXCALA)</v>
          </cell>
          <cell r="BK67">
            <v>3141</v>
          </cell>
          <cell r="BL67" t="str">
            <v>D (VERACRUZ)</v>
          </cell>
          <cell r="BM67">
            <v>3139</v>
          </cell>
          <cell r="BN67" t="str">
            <v>D3 (SAN MARTIN TEXMELUCAN)</v>
          </cell>
          <cell r="BO67">
            <v>3138</v>
          </cell>
          <cell r="BP67" t="str">
            <v>C1(TLAXCALA)</v>
          </cell>
          <cell r="BQ67">
            <v>3139</v>
          </cell>
          <cell r="BR67" t="str">
            <v>D3 (SAN MARTIN TEXMELUCAN)</v>
          </cell>
          <cell r="BS67">
            <v>3138</v>
          </cell>
          <cell r="BT67" t="str">
            <v>C1(TLAXCALA)</v>
          </cell>
          <cell r="BU67">
            <v>3139</v>
          </cell>
          <cell r="BV67" t="str">
            <v>D3 (SAN MARTIN TEXMELUCAN)</v>
          </cell>
          <cell r="BW67">
            <v>3138</v>
          </cell>
          <cell r="BX67" t="str">
            <v>C1(TLAXCALA)</v>
          </cell>
        </row>
        <row r="68">
          <cell r="BA68">
            <v>3141</v>
          </cell>
          <cell r="BB68" t="str">
            <v>D3 (VERACRUZ)</v>
          </cell>
          <cell r="BC68">
            <v>3144</v>
          </cell>
          <cell r="BD68" t="str">
            <v>D (ALLIANZ VERACRUZ)</v>
          </cell>
          <cell r="BE68">
            <v>3141</v>
          </cell>
          <cell r="BF68" t="str">
            <v>D3 (VERACRUZ)</v>
          </cell>
          <cell r="BG68">
            <v>3144</v>
          </cell>
          <cell r="BH68" t="str">
            <v>D (ALLIANZ VERACRUZ)</v>
          </cell>
          <cell r="BI68">
            <v>3141</v>
          </cell>
          <cell r="BJ68" t="str">
            <v>D3 (VERACRUZ)</v>
          </cell>
          <cell r="BK68">
            <v>3144</v>
          </cell>
          <cell r="BL68" t="str">
            <v>D (ALLIANZ VERACRUZ)</v>
          </cell>
          <cell r="BM68">
            <v>3141</v>
          </cell>
          <cell r="BN68" t="str">
            <v>D3 (VERACRUZ)</v>
          </cell>
          <cell r="BO68">
            <v>3139</v>
          </cell>
          <cell r="BP68" t="str">
            <v>C1 (SAN MARTIN TEXMELUCAN)</v>
          </cell>
          <cell r="BQ68">
            <v>3141</v>
          </cell>
          <cell r="BR68" t="str">
            <v>D3 (VERACRUZ)</v>
          </cell>
          <cell r="BS68">
            <v>3139</v>
          </cell>
          <cell r="BT68" t="str">
            <v>C1 (SAN MARTIN TEXMELUCAN)</v>
          </cell>
          <cell r="BU68">
            <v>3141</v>
          </cell>
          <cell r="BV68" t="str">
            <v>D3 (VERACRUZ)</v>
          </cell>
          <cell r="BW68">
            <v>3139</v>
          </cell>
          <cell r="BX68" t="str">
            <v>C1 (SAN MARTIN TEXMELUCAN)</v>
          </cell>
        </row>
        <row r="69">
          <cell r="BA69">
            <v>3144</v>
          </cell>
          <cell r="BB69" t="str">
            <v>B3 (ALLIANZ VERACRUZ)</v>
          </cell>
          <cell r="BC69">
            <v>3147</v>
          </cell>
          <cell r="BD69" t="str">
            <v>F (MONTERREY)</v>
          </cell>
          <cell r="BE69">
            <v>3144</v>
          </cell>
          <cell r="BF69" t="str">
            <v>B3 (ALLIANZ VERACRUZ)</v>
          </cell>
          <cell r="BG69">
            <v>3147</v>
          </cell>
          <cell r="BH69" t="str">
            <v>F (MONTERREY)</v>
          </cell>
          <cell r="BI69">
            <v>3144</v>
          </cell>
          <cell r="BJ69" t="str">
            <v>B3 (ALLIANZ VERACRUZ)</v>
          </cell>
          <cell r="BK69">
            <v>3147</v>
          </cell>
          <cell r="BL69" t="str">
            <v>F (MONTERREY)</v>
          </cell>
          <cell r="BM69">
            <v>3144</v>
          </cell>
          <cell r="BN69" t="str">
            <v>B3 (ALLIANZ VERACRUZ)</v>
          </cell>
          <cell r="BO69">
            <v>3141</v>
          </cell>
          <cell r="BP69" t="str">
            <v>D (VERACRUZ)</v>
          </cell>
          <cell r="BQ69">
            <v>3144</v>
          </cell>
          <cell r="BR69" t="str">
            <v>B3 (ALLIANZ VERACRUZ)</v>
          </cell>
          <cell r="BS69">
            <v>3141</v>
          </cell>
          <cell r="BT69" t="str">
            <v>D (VERACRUZ)</v>
          </cell>
          <cell r="BU69">
            <v>3144</v>
          </cell>
          <cell r="BV69" t="str">
            <v>B3 (ALLIANZ VERACRUZ)</v>
          </cell>
          <cell r="BW69">
            <v>3141</v>
          </cell>
          <cell r="BX69" t="str">
            <v>D (VERACRUZ)</v>
          </cell>
        </row>
        <row r="70">
          <cell r="BA70">
            <v>3147</v>
          </cell>
          <cell r="BB70" t="str">
            <v>D1 (MONTERREY)</v>
          </cell>
          <cell r="BC70">
            <v>3150</v>
          </cell>
          <cell r="BD70" t="str">
            <v>E1 (MTYBRACHO)</v>
          </cell>
          <cell r="BE70">
            <v>3147</v>
          </cell>
          <cell r="BF70" t="str">
            <v>D1 (MONTERREY)</v>
          </cell>
          <cell r="BG70">
            <v>3148</v>
          </cell>
          <cell r="BH70" t="str">
            <v>F (GUADALUPE)</v>
          </cell>
          <cell r="BI70">
            <v>3147</v>
          </cell>
          <cell r="BJ70" t="str">
            <v>D1 (MONTERREY)</v>
          </cell>
          <cell r="BK70">
            <v>3148</v>
          </cell>
          <cell r="BL70" t="str">
            <v>F (GUADALUPE)</v>
          </cell>
          <cell r="BM70">
            <v>3147</v>
          </cell>
          <cell r="BN70" t="str">
            <v>D1 (MONTERREY)</v>
          </cell>
          <cell r="BO70">
            <v>3144</v>
          </cell>
          <cell r="BP70" t="str">
            <v>D (ALLIANZ VERACRUZ)</v>
          </cell>
          <cell r="BQ70">
            <v>3147</v>
          </cell>
          <cell r="BR70" t="str">
            <v>D1 (MONTERREY)</v>
          </cell>
          <cell r="BS70">
            <v>3144</v>
          </cell>
          <cell r="BT70" t="str">
            <v>D (ALLIANZ VERACRUZ)</v>
          </cell>
          <cell r="BU70">
            <v>3147</v>
          </cell>
          <cell r="BV70" t="str">
            <v>D1 (MONTERREY)</v>
          </cell>
          <cell r="BW70">
            <v>3144</v>
          </cell>
          <cell r="BX70" t="str">
            <v>D (ALLIANZ VERACRUZ)</v>
          </cell>
        </row>
        <row r="71">
          <cell r="BA71">
            <v>3150</v>
          </cell>
          <cell r="BB71" t="str">
            <v>C4 (MTYBRACHO)</v>
          </cell>
          <cell r="BC71">
            <v>3153</v>
          </cell>
          <cell r="BD71" t="str">
            <v>F (MTYMORALES)</v>
          </cell>
          <cell r="BE71">
            <v>3148</v>
          </cell>
          <cell r="BF71" t="str">
            <v>D1 (GUADALUPE)</v>
          </cell>
          <cell r="BG71">
            <v>3150</v>
          </cell>
          <cell r="BH71" t="str">
            <v>E1 (MTYBRACHO)</v>
          </cell>
          <cell r="BI71">
            <v>3148</v>
          </cell>
          <cell r="BJ71" t="str">
            <v>D1 (GUADALUPE)</v>
          </cell>
          <cell r="BK71">
            <v>3150</v>
          </cell>
          <cell r="BL71" t="str">
            <v>E1 (MTYBRACHO)</v>
          </cell>
          <cell r="BM71">
            <v>3148</v>
          </cell>
          <cell r="BN71" t="str">
            <v>D1 (GUADALUPE)</v>
          </cell>
          <cell r="BO71">
            <v>3147</v>
          </cell>
          <cell r="BP71" t="str">
            <v>E1(MONTERREY)</v>
          </cell>
          <cell r="BQ71">
            <v>3148</v>
          </cell>
          <cell r="BR71" t="str">
            <v>D1 (GUADALUPE)</v>
          </cell>
          <cell r="BS71">
            <v>3147</v>
          </cell>
          <cell r="BT71" t="str">
            <v>E1(MONTERREY)</v>
          </cell>
          <cell r="BU71">
            <v>3148</v>
          </cell>
          <cell r="BV71" t="str">
            <v>D1 (GUADALUPE)</v>
          </cell>
          <cell r="BW71">
            <v>3147</v>
          </cell>
          <cell r="BX71" t="str">
            <v>E1(MONTERREY)</v>
          </cell>
        </row>
        <row r="72">
          <cell r="BA72">
            <v>3153</v>
          </cell>
          <cell r="BB72" t="str">
            <v>D1 (MTYMORALES)</v>
          </cell>
          <cell r="BC72">
            <v>3156</v>
          </cell>
          <cell r="BD72" t="str">
            <v>E1 (MTYOLIVARES)</v>
          </cell>
          <cell r="BE72">
            <v>3150</v>
          </cell>
          <cell r="BF72" t="str">
            <v>C4 (MTYBRACHO)</v>
          </cell>
          <cell r="BG72">
            <v>3153</v>
          </cell>
          <cell r="BH72" t="str">
            <v>F (MTYMORALES)</v>
          </cell>
          <cell r="BI72">
            <v>3150</v>
          </cell>
          <cell r="BJ72" t="str">
            <v>C4 (MTYBRACHO)</v>
          </cell>
          <cell r="BK72">
            <v>3153</v>
          </cell>
          <cell r="BL72" t="str">
            <v>F (MTYMORALES)</v>
          </cell>
          <cell r="BM72">
            <v>3149</v>
          </cell>
          <cell r="BN72" t="str">
            <v>D1 (MONTERREY VALLE)</v>
          </cell>
          <cell r="BO72">
            <v>3148</v>
          </cell>
          <cell r="BP72" t="str">
            <v>E1 (GUADALUPE)</v>
          </cell>
          <cell r="BQ72">
            <v>3149</v>
          </cell>
          <cell r="BR72" t="str">
            <v>D1 (MONTERREY VALLE)</v>
          </cell>
          <cell r="BS72">
            <v>3148</v>
          </cell>
          <cell r="BT72" t="str">
            <v>E1 (GUADALUPE)</v>
          </cell>
          <cell r="BU72">
            <v>3149</v>
          </cell>
          <cell r="BV72" t="str">
            <v>D1 (MONTERREY VALLE)</v>
          </cell>
          <cell r="BW72">
            <v>3148</v>
          </cell>
          <cell r="BX72" t="str">
            <v>E1 (GUADALUPE)</v>
          </cell>
        </row>
        <row r="73">
          <cell r="BA73">
            <v>3156</v>
          </cell>
          <cell r="BB73" t="str">
            <v>C4 (MTYOLIVARES)</v>
          </cell>
          <cell r="BC73">
            <v>3159</v>
          </cell>
          <cell r="BD73" t="str">
            <v>F (MONTERREY TOREO)</v>
          </cell>
          <cell r="BE73">
            <v>3153</v>
          </cell>
          <cell r="BF73" t="str">
            <v>D1 (MTYMORALES)</v>
          </cell>
          <cell r="BG73">
            <v>3156</v>
          </cell>
          <cell r="BH73" t="str">
            <v>E1 (MTYOLIVARES)</v>
          </cell>
          <cell r="BI73">
            <v>3153</v>
          </cell>
          <cell r="BJ73" t="str">
            <v>D1 (MTYMORALES)</v>
          </cell>
          <cell r="BK73">
            <v>3156</v>
          </cell>
          <cell r="BL73" t="str">
            <v>E1 (MTYOLIVARES)</v>
          </cell>
          <cell r="BM73">
            <v>3150</v>
          </cell>
          <cell r="BN73" t="str">
            <v>C4 (MTYBRACHO)</v>
          </cell>
          <cell r="BO73">
            <v>3149</v>
          </cell>
          <cell r="BP73" t="str">
            <v>E1 (MONTERREY VALLE)</v>
          </cell>
          <cell r="BQ73">
            <v>3150</v>
          </cell>
          <cell r="BR73" t="str">
            <v>C4 (MTYBRACHO)</v>
          </cell>
          <cell r="BS73">
            <v>3149</v>
          </cell>
          <cell r="BT73" t="str">
            <v>E1 (MONTERREY VALLE)</v>
          </cell>
          <cell r="BU73">
            <v>3150</v>
          </cell>
          <cell r="BV73" t="str">
            <v>C4 (MTYBRACHO)</v>
          </cell>
          <cell r="BW73">
            <v>3149</v>
          </cell>
          <cell r="BX73" t="str">
            <v>E1 (MONTERREY VALLE)</v>
          </cell>
        </row>
        <row r="74">
          <cell r="BA74">
            <v>3159</v>
          </cell>
          <cell r="BB74" t="str">
            <v>D1 (MONTERREY TOREO)</v>
          </cell>
          <cell r="BC74">
            <v>3162</v>
          </cell>
          <cell r="BD74" t="str">
            <v>F (MONTERREY TMX)</v>
          </cell>
          <cell r="BE74">
            <v>3156</v>
          </cell>
          <cell r="BF74" t="str">
            <v>C4 (MTYOLIVARES)</v>
          </cell>
          <cell r="BG74">
            <v>3159</v>
          </cell>
          <cell r="BH74" t="str">
            <v>F (MONTERREY TOREO)</v>
          </cell>
          <cell r="BI74">
            <v>3156</v>
          </cell>
          <cell r="BJ74" t="str">
            <v>C4 (MTYOLIVARES)</v>
          </cell>
          <cell r="BK74">
            <v>3159</v>
          </cell>
          <cell r="BL74" t="str">
            <v>F (MONTERREY TOREO)</v>
          </cell>
          <cell r="BM74">
            <v>3153</v>
          </cell>
          <cell r="BN74" t="str">
            <v>D1 (MTYMORALES)</v>
          </cell>
          <cell r="BO74">
            <v>3150</v>
          </cell>
          <cell r="BP74" t="str">
            <v>E1 (MTYBRACHO)</v>
          </cell>
          <cell r="BQ74">
            <v>3153</v>
          </cell>
          <cell r="BR74" t="str">
            <v>D1 (MTYMORALES)</v>
          </cell>
          <cell r="BS74">
            <v>3150</v>
          </cell>
          <cell r="BT74" t="str">
            <v>E1 (MTYBRACHO)</v>
          </cell>
          <cell r="BU74">
            <v>3153</v>
          </cell>
          <cell r="BV74" t="str">
            <v>D1 (MTYMORALES)</v>
          </cell>
          <cell r="BW74">
            <v>3150</v>
          </cell>
          <cell r="BX74" t="str">
            <v>E1 (MTYBRACHO)</v>
          </cell>
        </row>
        <row r="75">
          <cell r="BA75">
            <v>3162</v>
          </cell>
          <cell r="BB75" t="str">
            <v>C2 (MONTERREY TMX)</v>
          </cell>
          <cell r="BC75">
            <v>3165</v>
          </cell>
          <cell r="BD75" t="str">
            <v>E1 (ALLIANZ MONTERREY)</v>
          </cell>
          <cell r="BE75">
            <v>3159</v>
          </cell>
          <cell r="BF75" t="str">
            <v>D1 (MONTERREY TOREO)</v>
          </cell>
          <cell r="BG75">
            <v>3162</v>
          </cell>
          <cell r="BH75" t="str">
            <v>F (MONTERREY TMX)</v>
          </cell>
          <cell r="BI75">
            <v>3159</v>
          </cell>
          <cell r="BJ75" t="str">
            <v>D1 (MONTERREY TOREO)</v>
          </cell>
          <cell r="BK75">
            <v>3162</v>
          </cell>
          <cell r="BL75" t="str">
            <v>F (MONTERREY TMX)</v>
          </cell>
          <cell r="BM75">
            <v>3156</v>
          </cell>
          <cell r="BN75" t="str">
            <v>C4 (MTYOLIVARES)</v>
          </cell>
          <cell r="BO75">
            <v>3153</v>
          </cell>
          <cell r="BP75" t="str">
            <v>E1 (MTYMORALES)</v>
          </cell>
          <cell r="BQ75">
            <v>3156</v>
          </cell>
          <cell r="BR75" t="str">
            <v>C4 (MTYOLIVARES)</v>
          </cell>
          <cell r="BS75">
            <v>3153</v>
          </cell>
          <cell r="BT75" t="str">
            <v>E1 (MTYMORALES)</v>
          </cell>
          <cell r="BU75">
            <v>3156</v>
          </cell>
          <cell r="BV75" t="str">
            <v>C4 (MTYOLIVARES)</v>
          </cell>
          <cell r="BW75">
            <v>3153</v>
          </cell>
          <cell r="BX75" t="str">
            <v>E1 (MTYMORALES)</v>
          </cell>
        </row>
        <row r="76">
          <cell r="BA76">
            <v>3165</v>
          </cell>
          <cell r="BB76" t="str">
            <v>C3 (ALLIANZ MONTERREY)</v>
          </cell>
          <cell r="BC76">
            <v>3168</v>
          </cell>
          <cell r="BD76" t="str">
            <v>E1 (MTYYTURRIA)</v>
          </cell>
          <cell r="BE76">
            <v>3162</v>
          </cell>
          <cell r="BF76" t="str">
            <v>C2 (MONTERREY TMX)</v>
          </cell>
          <cell r="BG76">
            <v>3165</v>
          </cell>
          <cell r="BH76" t="str">
            <v>E1 (ALLIANZ MONTERREY)</v>
          </cell>
          <cell r="BI76">
            <v>3162</v>
          </cell>
          <cell r="BJ76" t="str">
            <v>C2 (MONTERREY TMX)</v>
          </cell>
          <cell r="BK76">
            <v>3165</v>
          </cell>
          <cell r="BL76" t="str">
            <v>E1 (ALLIANZ MONTERREY)</v>
          </cell>
          <cell r="BM76">
            <v>3159</v>
          </cell>
          <cell r="BN76" t="str">
            <v>D1 (MONTERREY TOREO)</v>
          </cell>
          <cell r="BO76">
            <v>3156</v>
          </cell>
          <cell r="BP76" t="str">
            <v>E1 (MTYOLIVARES)</v>
          </cell>
          <cell r="BQ76">
            <v>3159</v>
          </cell>
          <cell r="BR76" t="str">
            <v>D1 (MONTERREY TOREO)</v>
          </cell>
          <cell r="BS76">
            <v>3156</v>
          </cell>
          <cell r="BT76" t="str">
            <v>E1 (MTYOLIVARES)</v>
          </cell>
          <cell r="BU76">
            <v>3159</v>
          </cell>
          <cell r="BV76" t="str">
            <v>D1 (MONTERREY TOREO)</v>
          </cell>
          <cell r="BW76">
            <v>3156</v>
          </cell>
          <cell r="BX76" t="str">
            <v>E1 (MTYOLIVARES)</v>
          </cell>
        </row>
        <row r="77">
          <cell r="BA77">
            <v>3168</v>
          </cell>
          <cell r="BB77" t="str">
            <v>C4 (MTYYTURRIA)</v>
          </cell>
          <cell r="BC77">
            <v>3171</v>
          </cell>
          <cell r="BD77" t="str">
            <v>F (MONTERREY SUR)</v>
          </cell>
          <cell r="BE77">
            <v>3165</v>
          </cell>
          <cell r="BF77" t="str">
            <v>C3 (ALLIANZ MONTERREY)</v>
          </cell>
          <cell r="BG77">
            <v>3168</v>
          </cell>
          <cell r="BH77" t="str">
            <v>E1 (MTYYTURRIA)</v>
          </cell>
          <cell r="BI77">
            <v>3165</v>
          </cell>
          <cell r="BJ77" t="str">
            <v>C3 (ALLIANZ MONTERREY)</v>
          </cell>
          <cell r="BK77">
            <v>3168</v>
          </cell>
          <cell r="BL77" t="str">
            <v>E1 (MTYYTURRIA)</v>
          </cell>
          <cell r="BM77">
            <v>3162</v>
          </cell>
          <cell r="BN77" t="str">
            <v>D1 (MONTERREY TMX)</v>
          </cell>
          <cell r="BO77">
            <v>3159</v>
          </cell>
          <cell r="BP77" t="str">
            <v>E1 (MONTERREY TOREO)</v>
          </cell>
          <cell r="BQ77">
            <v>3162</v>
          </cell>
          <cell r="BR77" t="str">
            <v>D1 (MONTERREY TMX)</v>
          </cell>
          <cell r="BS77">
            <v>3159</v>
          </cell>
          <cell r="BT77" t="str">
            <v>E1 (MONTERREY TOREO)</v>
          </cell>
          <cell r="BU77">
            <v>3162</v>
          </cell>
          <cell r="BV77" t="str">
            <v>D1 (MONTERREY TMX)</v>
          </cell>
          <cell r="BW77">
            <v>3159</v>
          </cell>
          <cell r="BX77" t="str">
            <v>E1 (MONTERREY TOREO)</v>
          </cell>
        </row>
        <row r="78">
          <cell r="BA78">
            <v>3171</v>
          </cell>
          <cell r="BB78" t="str">
            <v>D1 (MONTERREY SUR)</v>
          </cell>
          <cell r="BC78">
            <v>3174</v>
          </cell>
          <cell r="BD78" t="str">
            <v>E1 (MONTERREY N.E.)</v>
          </cell>
          <cell r="BE78">
            <v>3168</v>
          </cell>
          <cell r="BF78" t="str">
            <v>C4 (MTYYTURRIA)</v>
          </cell>
          <cell r="BG78">
            <v>3171</v>
          </cell>
          <cell r="BH78" t="str">
            <v>F (MONTERREY SUR)</v>
          </cell>
          <cell r="BI78">
            <v>3168</v>
          </cell>
          <cell r="BJ78" t="str">
            <v>C4 (MTYYTURRIA)</v>
          </cell>
          <cell r="BK78">
            <v>3171</v>
          </cell>
          <cell r="BL78" t="str">
            <v>F (MONTERREY SUR)</v>
          </cell>
          <cell r="BM78">
            <v>3165</v>
          </cell>
          <cell r="BN78" t="str">
            <v>C3 (ALLIANZ MONTERREY)</v>
          </cell>
          <cell r="BO78">
            <v>3162</v>
          </cell>
          <cell r="BP78" t="str">
            <v>E1 (MONTERREY TMX)</v>
          </cell>
          <cell r="BQ78">
            <v>3165</v>
          </cell>
          <cell r="BR78" t="str">
            <v>C3 (ALLIANZ MONTERREY)</v>
          </cell>
          <cell r="BS78">
            <v>3162</v>
          </cell>
          <cell r="BT78" t="str">
            <v>E1 (MONTERREY TMX)</v>
          </cell>
          <cell r="BU78">
            <v>3165</v>
          </cell>
          <cell r="BV78" t="str">
            <v>C3 (ALLIANZ MONTERREY)</v>
          </cell>
          <cell r="BW78">
            <v>3162</v>
          </cell>
          <cell r="BX78" t="str">
            <v>E1 (MONTERREY TMX)</v>
          </cell>
        </row>
        <row r="79">
          <cell r="BA79">
            <v>3174</v>
          </cell>
          <cell r="BB79" t="str">
            <v>C1 (MONTERREY N.E.)</v>
          </cell>
          <cell r="BC79">
            <v>3177</v>
          </cell>
          <cell r="BD79" t="str">
            <v>G (ZACATECAS)</v>
          </cell>
          <cell r="BE79">
            <v>3171</v>
          </cell>
          <cell r="BF79" t="str">
            <v>D1 (MONTERREY SUR)</v>
          </cell>
          <cell r="BG79">
            <v>3174</v>
          </cell>
          <cell r="BH79" t="str">
            <v>E1 (MONTERREY N.E.)</v>
          </cell>
          <cell r="BI79">
            <v>3171</v>
          </cell>
          <cell r="BJ79" t="str">
            <v>D1 (MONTERREY SUR)</v>
          </cell>
          <cell r="BK79">
            <v>3174</v>
          </cell>
          <cell r="BL79" t="str">
            <v>E1 (MONTERREY N.E.)</v>
          </cell>
          <cell r="BM79">
            <v>3168</v>
          </cell>
          <cell r="BN79" t="str">
            <v>C4 (MTYYTURRIA)</v>
          </cell>
          <cell r="BO79">
            <v>3165</v>
          </cell>
          <cell r="BP79" t="str">
            <v>E1 (ALLIANZ MONTERREY)</v>
          </cell>
          <cell r="BQ79">
            <v>3168</v>
          </cell>
          <cell r="BR79" t="str">
            <v>C4 (MTYYTURRIA)</v>
          </cell>
          <cell r="BS79">
            <v>3165</v>
          </cell>
          <cell r="BT79" t="str">
            <v>E1 (ALLIANZ MONTERREY)</v>
          </cell>
          <cell r="BU79">
            <v>3168</v>
          </cell>
          <cell r="BV79" t="str">
            <v>C4 (MTYYTURRIA)</v>
          </cell>
          <cell r="BW79">
            <v>3165</v>
          </cell>
          <cell r="BX79" t="str">
            <v>E1 (ALLIANZ MONTERREY)</v>
          </cell>
        </row>
        <row r="80">
          <cell r="BA80">
            <v>3177</v>
          </cell>
          <cell r="BB80" t="str">
            <v>E3 (ZACATECAS)</v>
          </cell>
          <cell r="BC80">
            <v>3180</v>
          </cell>
          <cell r="BD80" t="str">
            <v>E (CUAUTLA)</v>
          </cell>
          <cell r="BE80">
            <v>3174</v>
          </cell>
          <cell r="BF80" t="str">
            <v>C1 (MONTERREY N.E.)</v>
          </cell>
          <cell r="BG80">
            <v>3177</v>
          </cell>
          <cell r="BH80" t="str">
            <v>F (ZACATECAS)</v>
          </cell>
          <cell r="BI80">
            <v>3174</v>
          </cell>
          <cell r="BJ80" t="str">
            <v>C1 (MONTERREY N.E.)</v>
          </cell>
          <cell r="BK80">
            <v>3177</v>
          </cell>
          <cell r="BL80" t="str">
            <v>F (ZACATECAS)</v>
          </cell>
          <cell r="BM80">
            <v>3171</v>
          </cell>
          <cell r="BN80" t="str">
            <v>D1 (MONTERREY SUR)</v>
          </cell>
          <cell r="BO80">
            <v>3168</v>
          </cell>
          <cell r="BP80" t="str">
            <v>E1 (MTYYTURRIA)</v>
          </cell>
          <cell r="BQ80">
            <v>3171</v>
          </cell>
          <cell r="BR80" t="str">
            <v>D1 (MONTERREY SUR)</v>
          </cell>
          <cell r="BS80">
            <v>3168</v>
          </cell>
          <cell r="BT80" t="str">
            <v>E1 (MTYYTURRIA)</v>
          </cell>
          <cell r="BU80">
            <v>3171</v>
          </cell>
          <cell r="BV80" t="str">
            <v>D1 (MONTERREY SUR)</v>
          </cell>
          <cell r="BW80">
            <v>3168</v>
          </cell>
          <cell r="BX80" t="str">
            <v>E1 (MTYYTURRIA)</v>
          </cell>
        </row>
        <row r="81">
          <cell r="BA81">
            <v>3180</v>
          </cell>
          <cell r="BB81" t="str">
            <v>E1 (CUAUTLA)</v>
          </cell>
          <cell r="BC81">
            <v>3183</v>
          </cell>
          <cell r="BD81" t="str">
            <v>A1 (IGUALA)</v>
          </cell>
          <cell r="BE81">
            <v>3177</v>
          </cell>
          <cell r="BF81" t="str">
            <v>E3 (ZACATECAS)</v>
          </cell>
          <cell r="BG81">
            <v>3180</v>
          </cell>
          <cell r="BH81" t="str">
            <v>E (CUAUTLA)</v>
          </cell>
          <cell r="BI81">
            <v>3177</v>
          </cell>
          <cell r="BJ81" t="str">
            <v>E3 (ZACATECAS)</v>
          </cell>
          <cell r="BK81">
            <v>3180</v>
          </cell>
          <cell r="BL81" t="str">
            <v>E (CUAUTLA)</v>
          </cell>
          <cell r="BM81">
            <v>3174</v>
          </cell>
          <cell r="BN81" t="str">
            <v>D1 (MONTERREY N.E.)</v>
          </cell>
          <cell r="BO81">
            <v>3171</v>
          </cell>
          <cell r="BP81" t="str">
            <v>E1 (MONTERREY SUR)</v>
          </cell>
          <cell r="BQ81">
            <v>3174</v>
          </cell>
          <cell r="BR81" t="str">
            <v>D1 (MONTERREY N.E.)</v>
          </cell>
          <cell r="BS81">
            <v>3171</v>
          </cell>
          <cell r="BT81" t="str">
            <v>E1 (MONTERREY SUR)</v>
          </cell>
          <cell r="BU81">
            <v>3174</v>
          </cell>
          <cell r="BV81" t="str">
            <v>D1 (MONTERREY N.E.)</v>
          </cell>
          <cell r="BW81">
            <v>3171</v>
          </cell>
          <cell r="BX81" t="str">
            <v>E1 (MONTERREY SUR)</v>
          </cell>
        </row>
        <row r="82">
          <cell r="BA82">
            <v>3183</v>
          </cell>
          <cell r="BB82" t="str">
            <v>B1 (IGUALA)</v>
          </cell>
          <cell r="BC82">
            <v>3186</v>
          </cell>
          <cell r="BD82" t="str">
            <v>E (ENSENADA)</v>
          </cell>
          <cell r="BE82">
            <v>3180</v>
          </cell>
          <cell r="BF82" t="str">
            <v>E1 (CUAUTLA)</v>
          </cell>
          <cell r="BG82">
            <v>3183</v>
          </cell>
          <cell r="BH82" t="str">
            <v>A1 (IGUALA)</v>
          </cell>
          <cell r="BI82">
            <v>3180</v>
          </cell>
          <cell r="BJ82" t="str">
            <v>E1 (CUAUTLA)</v>
          </cell>
          <cell r="BK82">
            <v>3183</v>
          </cell>
          <cell r="BL82" t="str">
            <v>A1 (IGUALA)</v>
          </cell>
          <cell r="BM82">
            <v>3177</v>
          </cell>
          <cell r="BN82" t="str">
            <v>E3 (ZACATECAS)</v>
          </cell>
          <cell r="BO82">
            <v>3174</v>
          </cell>
          <cell r="BP82" t="str">
            <v>E1 (MONTERREY N.E.)</v>
          </cell>
          <cell r="BQ82">
            <v>3177</v>
          </cell>
          <cell r="BR82" t="str">
            <v>E3 (ZACATECAS)</v>
          </cell>
          <cell r="BS82">
            <v>3174</v>
          </cell>
          <cell r="BT82" t="str">
            <v>E1 (MONTERREY N.E.)</v>
          </cell>
          <cell r="BU82">
            <v>3177</v>
          </cell>
          <cell r="BV82" t="str">
            <v>E3 (ZACATECAS)</v>
          </cell>
          <cell r="BW82">
            <v>3174</v>
          </cell>
          <cell r="BX82" t="str">
            <v>E1 (MONTERREY N.E.)</v>
          </cell>
        </row>
        <row r="83">
          <cell r="BA83">
            <v>3186</v>
          </cell>
          <cell r="BB83" t="str">
            <v>E3 (ENSENADA)</v>
          </cell>
          <cell r="BC83">
            <v>3189</v>
          </cell>
          <cell r="BD83" t="str">
            <v>G (LOS MOCHIS)</v>
          </cell>
          <cell r="BE83">
            <v>3183</v>
          </cell>
          <cell r="BF83" t="str">
            <v>B1 (IGUALA)</v>
          </cell>
          <cell r="BG83">
            <v>3186</v>
          </cell>
          <cell r="BH83" t="str">
            <v>E (ENSENADA)</v>
          </cell>
          <cell r="BI83">
            <v>3183</v>
          </cell>
          <cell r="BJ83" t="str">
            <v>B1 (IGUALA)</v>
          </cell>
          <cell r="BK83">
            <v>3186</v>
          </cell>
          <cell r="BL83" t="str">
            <v>E (ENSENADA)</v>
          </cell>
          <cell r="BM83">
            <v>3180</v>
          </cell>
          <cell r="BN83" t="str">
            <v>E1 (CUAUTLA)</v>
          </cell>
          <cell r="BO83">
            <v>3177</v>
          </cell>
          <cell r="BP83" t="str">
            <v>F (ZACATECAS)</v>
          </cell>
          <cell r="BQ83">
            <v>3180</v>
          </cell>
          <cell r="BR83" t="str">
            <v>E1 (CUAUTLA)</v>
          </cell>
          <cell r="BS83">
            <v>3177</v>
          </cell>
          <cell r="BT83" t="str">
            <v>F (ZACATECAS)</v>
          </cell>
          <cell r="BU83">
            <v>3180</v>
          </cell>
          <cell r="BV83" t="str">
            <v>E1 (CUAUTLA)</v>
          </cell>
          <cell r="BW83">
            <v>3177</v>
          </cell>
          <cell r="BX83" t="str">
            <v>F (ZACATECAS)</v>
          </cell>
        </row>
        <row r="84">
          <cell r="BA84">
            <v>3189</v>
          </cell>
          <cell r="BB84" t="str">
            <v>C2 (LOS MOCHIS)</v>
          </cell>
          <cell r="BC84">
            <v>3192</v>
          </cell>
          <cell r="BD84" t="str">
            <v>F (CELAYA)</v>
          </cell>
          <cell r="BE84">
            <v>3186</v>
          </cell>
          <cell r="BF84" t="str">
            <v>E3 (ENSENADA)</v>
          </cell>
          <cell r="BG84">
            <v>3189</v>
          </cell>
          <cell r="BH84" t="str">
            <v>G (LOS MOCHIS)</v>
          </cell>
          <cell r="BI84">
            <v>3186</v>
          </cell>
          <cell r="BJ84" t="str">
            <v>E3 (ENSENADA)</v>
          </cell>
          <cell r="BK84">
            <v>3189</v>
          </cell>
          <cell r="BL84" t="str">
            <v>G (LOS MOCHIS)</v>
          </cell>
          <cell r="BM84">
            <v>3183</v>
          </cell>
          <cell r="BN84" t="str">
            <v>B1 (IGUALA)</v>
          </cell>
          <cell r="BO84">
            <v>3180</v>
          </cell>
          <cell r="BP84" t="str">
            <v>E (CUAUTLA)</v>
          </cell>
          <cell r="BQ84">
            <v>3183</v>
          </cell>
          <cell r="BR84" t="str">
            <v>B1 (IGUALA)</v>
          </cell>
          <cell r="BS84">
            <v>3180</v>
          </cell>
          <cell r="BT84" t="str">
            <v>E (CUAUTLA)</v>
          </cell>
          <cell r="BU84">
            <v>3183</v>
          </cell>
          <cell r="BV84" t="str">
            <v>B1 (IGUALA)</v>
          </cell>
          <cell r="BW84">
            <v>3180</v>
          </cell>
          <cell r="BX84" t="str">
            <v>E (CUAUTLA)</v>
          </cell>
        </row>
        <row r="85">
          <cell r="BA85">
            <v>3192</v>
          </cell>
          <cell r="BB85" t="str">
            <v>D3 (CELAYA)</v>
          </cell>
          <cell r="BC85">
            <v>3195</v>
          </cell>
          <cell r="BD85" t="str">
            <v>G (URUAPAN)</v>
          </cell>
          <cell r="BE85">
            <v>3189</v>
          </cell>
          <cell r="BF85" t="str">
            <v>C2 (LOS MOCHIS)</v>
          </cell>
          <cell r="BG85">
            <v>3192</v>
          </cell>
          <cell r="BH85" t="str">
            <v>F (CELAYA)</v>
          </cell>
          <cell r="BI85">
            <v>3189</v>
          </cell>
          <cell r="BJ85" t="str">
            <v>C2 (LOS MOCHIS)</v>
          </cell>
          <cell r="BK85">
            <v>3192</v>
          </cell>
          <cell r="BL85" t="str">
            <v>G (CELAYA)</v>
          </cell>
          <cell r="BM85">
            <v>3186</v>
          </cell>
          <cell r="BN85" t="str">
            <v>E3 (ENSENADA)</v>
          </cell>
          <cell r="BO85">
            <v>3183</v>
          </cell>
          <cell r="BP85" t="str">
            <v>A1 (IGUALA)</v>
          </cell>
          <cell r="BQ85">
            <v>3186</v>
          </cell>
          <cell r="BR85" t="str">
            <v>E3 (ENSENADA)</v>
          </cell>
          <cell r="BS85">
            <v>3183</v>
          </cell>
          <cell r="BT85" t="str">
            <v>A1 (IGUALA)</v>
          </cell>
          <cell r="BU85">
            <v>3186</v>
          </cell>
          <cell r="BV85" t="str">
            <v>E3 (ENSENADA)</v>
          </cell>
          <cell r="BW85">
            <v>3183</v>
          </cell>
          <cell r="BX85" t="str">
            <v>A1 (IGUALA)</v>
          </cell>
        </row>
        <row r="86">
          <cell r="BA86">
            <v>3195</v>
          </cell>
          <cell r="BB86" t="str">
            <v>E3 (URUAPAN)</v>
          </cell>
          <cell r="BC86">
            <v>3198</v>
          </cell>
          <cell r="BD86" t="str">
            <v>G (HERMOSILLO)</v>
          </cell>
          <cell r="BE86">
            <v>3192</v>
          </cell>
          <cell r="BF86" t="str">
            <v>D3 (CELAYA)</v>
          </cell>
          <cell r="BG86">
            <v>3195</v>
          </cell>
          <cell r="BH86" t="str">
            <v>G (URUAPAN)</v>
          </cell>
          <cell r="BI86">
            <v>3192</v>
          </cell>
          <cell r="BJ86" t="str">
            <v>D3 (CELAYA)</v>
          </cell>
          <cell r="BK86">
            <v>3195</v>
          </cell>
          <cell r="BL86" t="str">
            <v>G (URUAPAN)</v>
          </cell>
          <cell r="BM86">
            <v>3189</v>
          </cell>
          <cell r="BN86" t="str">
            <v>A3 (LOS MOCHIS)</v>
          </cell>
          <cell r="BO86">
            <v>3186</v>
          </cell>
          <cell r="BP86" t="str">
            <v>E (ENSENADA)</v>
          </cell>
          <cell r="BQ86">
            <v>3189</v>
          </cell>
          <cell r="BR86" t="str">
            <v>A3 (LOS MOCHIS)</v>
          </cell>
          <cell r="BS86">
            <v>3186</v>
          </cell>
          <cell r="BT86" t="str">
            <v>E (ENSENADA)</v>
          </cell>
          <cell r="BU86">
            <v>3189</v>
          </cell>
          <cell r="BV86" t="str">
            <v>A3 (LOS MOCHIS)</v>
          </cell>
          <cell r="BW86">
            <v>3186</v>
          </cell>
          <cell r="BX86" t="str">
            <v>E (ENSENADA)</v>
          </cell>
        </row>
        <row r="87">
          <cell r="BA87">
            <v>3198</v>
          </cell>
          <cell r="BB87" t="str">
            <v>D3 (HERMOSILLO</v>
          </cell>
          <cell r="BC87">
            <v>3201</v>
          </cell>
          <cell r="BD87" t="str">
            <v>G (HERMOSILLO PITIC)</v>
          </cell>
          <cell r="BE87">
            <v>3195</v>
          </cell>
          <cell r="BF87" t="str">
            <v>E3 (URUAPAN)</v>
          </cell>
          <cell r="BG87">
            <v>3198</v>
          </cell>
          <cell r="BH87" t="str">
            <v>G (HERMOSILLO)</v>
          </cell>
          <cell r="BI87">
            <v>3195</v>
          </cell>
          <cell r="BJ87" t="str">
            <v>E3 (URUAPAN)</v>
          </cell>
          <cell r="BK87">
            <v>3198</v>
          </cell>
          <cell r="BL87" t="str">
            <v>G (HERMOSILLO)</v>
          </cell>
          <cell r="BM87">
            <v>3192</v>
          </cell>
          <cell r="BN87" t="str">
            <v>D3 (CELAYA)</v>
          </cell>
          <cell r="BO87">
            <v>3189</v>
          </cell>
          <cell r="BP87" t="str">
            <v>E(MOCHIS)</v>
          </cell>
          <cell r="BQ87">
            <v>3192</v>
          </cell>
          <cell r="BR87" t="str">
            <v>D3 (CELAYA)</v>
          </cell>
          <cell r="BS87">
            <v>3189</v>
          </cell>
          <cell r="BT87" t="str">
            <v>E(MOCHIS)</v>
          </cell>
          <cell r="BU87">
            <v>3192</v>
          </cell>
          <cell r="BV87" t="str">
            <v>D3 (CELAYA)</v>
          </cell>
          <cell r="BW87">
            <v>3189</v>
          </cell>
          <cell r="BX87" t="str">
            <v>E(MOCHIS)</v>
          </cell>
        </row>
        <row r="88">
          <cell r="BA88">
            <v>3201</v>
          </cell>
          <cell r="BB88" t="str">
            <v>D3 (HERMOSILLO PITIC)</v>
          </cell>
          <cell r="BC88">
            <v>3204</v>
          </cell>
          <cell r="BD88" t="str">
            <v>E (TULANCINGO)</v>
          </cell>
          <cell r="BE88">
            <v>3198</v>
          </cell>
          <cell r="BF88" t="str">
            <v>D3 (HERMOSILLO</v>
          </cell>
          <cell r="BG88">
            <v>3201</v>
          </cell>
          <cell r="BH88" t="str">
            <v>G (HERMOSILLO PITIC)</v>
          </cell>
          <cell r="BI88">
            <v>3198</v>
          </cell>
          <cell r="BJ88" t="str">
            <v>D3 (HERMOSILLO</v>
          </cell>
          <cell r="BK88">
            <v>3201</v>
          </cell>
          <cell r="BL88" t="str">
            <v>G (HERMOSILLO PITIC)</v>
          </cell>
          <cell r="BM88">
            <v>3195</v>
          </cell>
          <cell r="BN88" t="str">
            <v>E3 (URUAPAN)</v>
          </cell>
          <cell r="BO88">
            <v>3192</v>
          </cell>
          <cell r="BP88" t="str">
            <v>H (CELAYA)</v>
          </cell>
          <cell r="BQ88">
            <v>3195</v>
          </cell>
          <cell r="BR88" t="str">
            <v>E3 (URUAPAN)</v>
          </cell>
          <cell r="BS88">
            <v>3192</v>
          </cell>
          <cell r="BT88" t="str">
            <v>H (CELAYA)</v>
          </cell>
          <cell r="BU88">
            <v>3195</v>
          </cell>
          <cell r="BV88" t="str">
            <v>E3 (URUAPAN)</v>
          </cell>
          <cell r="BW88">
            <v>3192</v>
          </cell>
          <cell r="BX88" t="str">
            <v>H (CELAYA)</v>
          </cell>
        </row>
        <row r="89">
          <cell r="BA89">
            <v>3204</v>
          </cell>
          <cell r="BB89" t="str">
            <v>E1 (TULANCINGO)</v>
          </cell>
          <cell r="BC89">
            <v>3205</v>
          </cell>
          <cell r="BD89" t="str">
            <v>F (DOLORES)</v>
          </cell>
          <cell r="BE89">
            <v>3201</v>
          </cell>
          <cell r="BF89" t="str">
            <v>D3 (HERMOSILLO PITIC)</v>
          </cell>
          <cell r="BG89">
            <v>3204</v>
          </cell>
          <cell r="BH89" t="str">
            <v>E (TULANCINGO)</v>
          </cell>
          <cell r="BI89">
            <v>3201</v>
          </cell>
          <cell r="BJ89" t="str">
            <v>D3 (HERMOSILLO PITIC)</v>
          </cell>
          <cell r="BK89">
            <v>3204</v>
          </cell>
          <cell r="BL89" t="str">
            <v>E (TULANCINGO)</v>
          </cell>
          <cell r="BM89">
            <v>3198</v>
          </cell>
          <cell r="BN89" t="str">
            <v>E3 (HERMOSILLO)</v>
          </cell>
          <cell r="BO89">
            <v>3195</v>
          </cell>
          <cell r="BP89" t="str">
            <v>H (URUAPAN)</v>
          </cell>
          <cell r="BQ89">
            <v>3198</v>
          </cell>
          <cell r="BR89" t="str">
            <v>E3 (HERMOSILLO)</v>
          </cell>
          <cell r="BS89">
            <v>3195</v>
          </cell>
          <cell r="BT89" t="str">
            <v>H (URUAPAN)</v>
          </cell>
          <cell r="BU89">
            <v>3198</v>
          </cell>
          <cell r="BV89" t="str">
            <v>E3 (HERMOSILLO)</v>
          </cell>
          <cell r="BW89">
            <v>3195</v>
          </cell>
          <cell r="BX89" t="str">
            <v>H (URUAPAN)</v>
          </cell>
        </row>
        <row r="90">
          <cell r="BA90">
            <v>3205</v>
          </cell>
          <cell r="BB90" t="str">
            <v>E2 (DOLORES HIDALGO)</v>
          </cell>
          <cell r="BC90">
            <v>3207</v>
          </cell>
          <cell r="BD90" t="str">
            <v>H (SALTILLO)</v>
          </cell>
          <cell r="BE90">
            <v>3204</v>
          </cell>
          <cell r="BF90" t="str">
            <v>E1 (TULANCINGO)</v>
          </cell>
          <cell r="BG90">
            <v>3205</v>
          </cell>
          <cell r="BH90" t="str">
            <v>F (DOLORES)</v>
          </cell>
          <cell r="BI90">
            <v>3204</v>
          </cell>
          <cell r="BJ90" t="str">
            <v>E1 (TULANCINGO)</v>
          </cell>
          <cell r="BK90">
            <v>3205</v>
          </cell>
          <cell r="BL90" t="str">
            <v>F (DOLORES)</v>
          </cell>
          <cell r="BM90">
            <v>3201</v>
          </cell>
          <cell r="BN90" t="str">
            <v>E3 (HERMOSILLO PITIC)</v>
          </cell>
          <cell r="BO90">
            <v>3198</v>
          </cell>
          <cell r="BP90" t="str">
            <v>D(HERMOSILLO)</v>
          </cell>
          <cell r="BQ90">
            <v>3201</v>
          </cell>
          <cell r="BR90" t="str">
            <v>E3 (HERMOSILLO PITIC)</v>
          </cell>
          <cell r="BS90">
            <v>3198</v>
          </cell>
          <cell r="BT90" t="str">
            <v>D(HERMOSILLO)</v>
          </cell>
          <cell r="BU90">
            <v>3201</v>
          </cell>
          <cell r="BV90" t="str">
            <v>E3 (HERMOSILLO PITIC)</v>
          </cell>
          <cell r="BW90">
            <v>3198</v>
          </cell>
          <cell r="BX90" t="str">
            <v>D(HERMOSILLO)</v>
          </cell>
        </row>
        <row r="91">
          <cell r="BA91">
            <v>3207</v>
          </cell>
          <cell r="BB91" t="str">
            <v>E2 (SALTILLO)</v>
          </cell>
          <cell r="BC91">
            <v>3210</v>
          </cell>
          <cell r="BD91" t="str">
            <v>F (DURANGO)</v>
          </cell>
          <cell r="BE91">
            <v>3205</v>
          </cell>
          <cell r="BF91" t="str">
            <v>E2 (DOLORES HIDALGO)</v>
          </cell>
          <cell r="BG91">
            <v>3207</v>
          </cell>
          <cell r="BH91" t="str">
            <v>H (SALTILLO)</v>
          </cell>
          <cell r="BI91">
            <v>3205</v>
          </cell>
          <cell r="BJ91" t="str">
            <v>E2 (DOLORES HIDALGO)</v>
          </cell>
          <cell r="BK91">
            <v>3207</v>
          </cell>
          <cell r="BL91" t="str">
            <v>H (SALTILLO)</v>
          </cell>
          <cell r="BM91">
            <v>3204</v>
          </cell>
          <cell r="BN91" t="str">
            <v>E1 (TULANCINGO)</v>
          </cell>
          <cell r="BO91">
            <v>3201</v>
          </cell>
          <cell r="BP91" t="str">
            <v>D (HERMOSILLO PITIC)</v>
          </cell>
          <cell r="BQ91">
            <v>3204</v>
          </cell>
          <cell r="BR91" t="str">
            <v>E1 (TULANCINGO)</v>
          </cell>
          <cell r="BS91">
            <v>3201</v>
          </cell>
          <cell r="BT91" t="str">
            <v>D (HERMOSILLO PITIC)</v>
          </cell>
          <cell r="BU91">
            <v>3204</v>
          </cell>
          <cell r="BV91" t="str">
            <v>E1 (TULANCINGO)</v>
          </cell>
          <cell r="BW91">
            <v>3201</v>
          </cell>
          <cell r="BX91" t="str">
            <v>D (HERMOSILLO PITIC)</v>
          </cell>
        </row>
        <row r="92">
          <cell r="BA92">
            <v>3210</v>
          </cell>
          <cell r="BB92" t="str">
            <v>D3 (DURANGO)</v>
          </cell>
          <cell r="BC92">
            <v>3213</v>
          </cell>
          <cell r="BD92" t="str">
            <v>G (MORELIA)</v>
          </cell>
          <cell r="BE92">
            <v>3207</v>
          </cell>
          <cell r="BF92" t="str">
            <v>E2 (SALTILLO)</v>
          </cell>
          <cell r="BG92">
            <v>3210</v>
          </cell>
          <cell r="BH92" t="str">
            <v>E (DURANGO)</v>
          </cell>
          <cell r="BI92">
            <v>3207</v>
          </cell>
          <cell r="BJ92" t="str">
            <v>E2 (SALTILLO)</v>
          </cell>
          <cell r="BK92">
            <v>3210</v>
          </cell>
          <cell r="BL92" t="str">
            <v>E (DURANGO)</v>
          </cell>
          <cell r="BM92">
            <v>3205</v>
          </cell>
          <cell r="BN92" t="str">
            <v>E1 (DOLORES HIDALGO)</v>
          </cell>
          <cell r="BO92">
            <v>3204</v>
          </cell>
          <cell r="BP92" t="str">
            <v>E (TULANCINGO)</v>
          </cell>
          <cell r="BQ92">
            <v>3205</v>
          </cell>
          <cell r="BR92" t="str">
            <v>E1 (DOLORES HIDALGO)</v>
          </cell>
          <cell r="BS92">
            <v>3204</v>
          </cell>
          <cell r="BT92" t="str">
            <v>E (TULANCINGO)</v>
          </cell>
          <cell r="BU92">
            <v>3205</v>
          </cell>
          <cell r="BV92" t="str">
            <v>E1 (DOLORES HIDALGO)</v>
          </cell>
          <cell r="BW92">
            <v>3204</v>
          </cell>
          <cell r="BX92" t="str">
            <v>E (TULANCINGO)</v>
          </cell>
        </row>
        <row r="93">
          <cell r="BA93">
            <v>3213</v>
          </cell>
          <cell r="BB93" t="str">
            <v>E2 (MORELIA)</v>
          </cell>
          <cell r="BC93">
            <v>3214</v>
          </cell>
          <cell r="BD93" t="str">
            <v>G (ZITACUARO)</v>
          </cell>
          <cell r="BE93">
            <v>3210</v>
          </cell>
          <cell r="BF93" t="str">
            <v>D3 (DURANGO)</v>
          </cell>
          <cell r="BG93">
            <v>3213</v>
          </cell>
          <cell r="BH93" t="str">
            <v>G (MORELIA)</v>
          </cell>
          <cell r="BI93">
            <v>3210</v>
          </cell>
          <cell r="BJ93" t="str">
            <v>D3 (DURANGO)</v>
          </cell>
          <cell r="BK93">
            <v>3213</v>
          </cell>
          <cell r="BL93" t="str">
            <v>G (MORELIA)</v>
          </cell>
          <cell r="BM93">
            <v>3207</v>
          </cell>
          <cell r="BN93" t="str">
            <v>E2 (SALTILLO)</v>
          </cell>
          <cell r="BO93">
            <v>3205</v>
          </cell>
          <cell r="BP93" t="str">
            <v>F (DOLORES)</v>
          </cell>
          <cell r="BQ93">
            <v>3207</v>
          </cell>
          <cell r="BR93" t="str">
            <v>E2 (SALTILLO)</v>
          </cell>
          <cell r="BS93">
            <v>3205</v>
          </cell>
          <cell r="BT93" t="str">
            <v>F (DOLORES)</v>
          </cell>
          <cell r="BU93">
            <v>3206</v>
          </cell>
          <cell r="BV93" t="str">
            <v>E2 (PUEBLA ANGELOPOLIS)</v>
          </cell>
          <cell r="BW93">
            <v>3205</v>
          </cell>
          <cell r="BX93" t="str">
            <v>F (DOLORES)</v>
          </cell>
        </row>
        <row r="94">
          <cell r="BA94">
            <v>3214</v>
          </cell>
          <cell r="BB94" t="str">
            <v>E3 (ZITACUARO)</v>
          </cell>
          <cell r="BC94">
            <v>3216</v>
          </cell>
          <cell r="BD94" t="str">
            <v>D (TOLUCA)</v>
          </cell>
          <cell r="BE94">
            <v>3213</v>
          </cell>
          <cell r="BF94" t="str">
            <v>E2 (MORELIA)</v>
          </cell>
          <cell r="BG94">
            <v>3214</v>
          </cell>
          <cell r="BH94" t="str">
            <v>G (ZITACUARO)</v>
          </cell>
          <cell r="BI94">
            <v>3213</v>
          </cell>
          <cell r="BJ94" t="str">
            <v>E2 (MORELIA)</v>
          </cell>
          <cell r="BK94">
            <v>3214</v>
          </cell>
          <cell r="BL94" t="str">
            <v>G (ZITACUARO)</v>
          </cell>
          <cell r="BM94">
            <v>3210</v>
          </cell>
          <cell r="BN94" t="str">
            <v>D3 (DURANGO)</v>
          </cell>
          <cell r="BO94">
            <v>3207</v>
          </cell>
          <cell r="BP94" t="str">
            <v>H (SALTILLO)</v>
          </cell>
          <cell r="BQ94">
            <v>3210</v>
          </cell>
          <cell r="BR94" t="str">
            <v>D3 (DURANGO)</v>
          </cell>
          <cell r="BS94">
            <v>3207</v>
          </cell>
          <cell r="BT94" t="str">
            <v>H (SALTILLO)</v>
          </cell>
          <cell r="BU94">
            <v>3207</v>
          </cell>
          <cell r="BV94" t="str">
            <v>E2 (SALTILLO)</v>
          </cell>
          <cell r="BW94">
            <v>3206</v>
          </cell>
          <cell r="BX94" t="str">
            <v>E (PUEBLA ANGELOPOLIS)</v>
          </cell>
        </row>
        <row r="95">
          <cell r="BA95">
            <v>3216</v>
          </cell>
          <cell r="BB95" t="str">
            <v>E1 (TOLUCA)</v>
          </cell>
          <cell r="BC95">
            <v>3219</v>
          </cell>
          <cell r="BD95" t="str">
            <v>D (TOLUCA N.E.)</v>
          </cell>
          <cell r="BE95">
            <v>3214</v>
          </cell>
          <cell r="BF95" t="str">
            <v>E3 (ZITACUARO)</v>
          </cell>
          <cell r="BG95">
            <v>3216</v>
          </cell>
          <cell r="BH95" t="str">
            <v>D (TOLUCA)</v>
          </cell>
          <cell r="BI95">
            <v>3214</v>
          </cell>
          <cell r="BJ95" t="str">
            <v>E3 (ZITACUARO)</v>
          </cell>
          <cell r="BK95">
            <v>3216</v>
          </cell>
          <cell r="BL95" t="str">
            <v>D (TOLUCA)</v>
          </cell>
          <cell r="BM95">
            <v>3213</v>
          </cell>
          <cell r="BN95" t="str">
            <v>E2 (MORELIA)</v>
          </cell>
          <cell r="BO95">
            <v>3210</v>
          </cell>
          <cell r="BP95" t="str">
            <v>E (DURANGO)</v>
          </cell>
          <cell r="BQ95">
            <v>3213</v>
          </cell>
          <cell r="BR95" t="str">
            <v>E2 (MORELIA)</v>
          </cell>
          <cell r="BS95">
            <v>3210</v>
          </cell>
          <cell r="BT95" t="str">
            <v>E (DURANGO)</v>
          </cell>
          <cell r="BU95">
            <v>3210</v>
          </cell>
          <cell r="BV95" t="str">
            <v>D3 (DURANGO)</v>
          </cell>
          <cell r="BW95">
            <v>3207</v>
          </cell>
          <cell r="BX95" t="str">
            <v>H (SALTILLO)</v>
          </cell>
        </row>
        <row r="96">
          <cell r="BA96">
            <v>3219</v>
          </cell>
          <cell r="BB96" t="str">
            <v>B1 (TOLUCA N.E.)</v>
          </cell>
          <cell r="BC96">
            <v>3222</v>
          </cell>
          <cell r="BD96" t="str">
            <v>E (JUAREZ)</v>
          </cell>
          <cell r="BE96">
            <v>3216</v>
          </cell>
          <cell r="BF96" t="str">
            <v>E1 (TOLUCA)</v>
          </cell>
          <cell r="BG96">
            <v>3219</v>
          </cell>
          <cell r="BH96" t="str">
            <v>D (TOLUCA N.E.)</v>
          </cell>
          <cell r="BI96">
            <v>3216</v>
          </cell>
          <cell r="BJ96" t="str">
            <v>E1 (TOLUCA)</v>
          </cell>
          <cell r="BK96">
            <v>3219</v>
          </cell>
          <cell r="BL96" t="str">
            <v>D (TOLUCA N.E.)</v>
          </cell>
          <cell r="BM96">
            <v>3214</v>
          </cell>
          <cell r="BN96" t="str">
            <v>E3 (ZITACUARO)</v>
          </cell>
          <cell r="BO96">
            <v>3213</v>
          </cell>
          <cell r="BP96" t="str">
            <v>F(MORELIA)</v>
          </cell>
          <cell r="BQ96">
            <v>3214</v>
          </cell>
          <cell r="BR96" t="str">
            <v>E3 (ZITACUARO)</v>
          </cell>
          <cell r="BS96">
            <v>3213</v>
          </cell>
          <cell r="BT96" t="str">
            <v>F(MORELIA)</v>
          </cell>
          <cell r="BU96">
            <v>3213</v>
          </cell>
          <cell r="BV96" t="str">
            <v>E2 (MORELIA)</v>
          </cell>
          <cell r="BW96">
            <v>3210</v>
          </cell>
          <cell r="BX96" t="str">
            <v>E (DURANGO)</v>
          </cell>
        </row>
        <row r="97">
          <cell r="BA97">
            <v>3222</v>
          </cell>
          <cell r="BB97" t="str">
            <v>E1 (JUAREZ)</v>
          </cell>
          <cell r="BC97">
            <v>3223</v>
          </cell>
          <cell r="BD97" t="str">
            <v>F (CASAS GRANDES)</v>
          </cell>
          <cell r="BE97">
            <v>3219</v>
          </cell>
          <cell r="BF97" t="str">
            <v>B1 (TOLUCA N.E.)</v>
          </cell>
          <cell r="BG97">
            <v>3222</v>
          </cell>
          <cell r="BH97" t="str">
            <v>E (JUAREZ)</v>
          </cell>
          <cell r="BI97">
            <v>3219</v>
          </cell>
          <cell r="BJ97" t="str">
            <v>B1 (TOLUCA N.E.)</v>
          </cell>
          <cell r="BK97">
            <v>3222</v>
          </cell>
          <cell r="BL97" t="str">
            <v>E (JUAREZ)</v>
          </cell>
          <cell r="BM97">
            <v>3216</v>
          </cell>
          <cell r="BN97" t="str">
            <v>E1 (TOLUCA)</v>
          </cell>
          <cell r="BO97">
            <v>3214</v>
          </cell>
          <cell r="BP97" t="str">
            <v>G (ZITACUARO)</v>
          </cell>
          <cell r="BQ97">
            <v>3216</v>
          </cell>
          <cell r="BR97" t="str">
            <v>E1 (TOLUCA)</v>
          </cell>
          <cell r="BS97">
            <v>3214</v>
          </cell>
          <cell r="BT97" t="str">
            <v>G (ZITACUARO)</v>
          </cell>
          <cell r="BU97">
            <v>3214</v>
          </cell>
          <cell r="BV97" t="str">
            <v>E3 (ZITACUARO)</v>
          </cell>
          <cell r="BW97">
            <v>3213</v>
          </cell>
          <cell r="BX97" t="str">
            <v>F(MORELIA)</v>
          </cell>
        </row>
        <row r="98">
          <cell r="BA98">
            <v>3223</v>
          </cell>
          <cell r="BB98" t="str">
            <v>E1 (CASAS GRANDES)</v>
          </cell>
          <cell r="BC98">
            <v>3225</v>
          </cell>
          <cell r="BD98" t="str">
            <v>E1 (ALLIANZ JUAREZ)</v>
          </cell>
          <cell r="BE98">
            <v>3222</v>
          </cell>
          <cell r="BF98" t="str">
            <v>E1 (JUAREZ)</v>
          </cell>
          <cell r="BG98">
            <v>3223</v>
          </cell>
          <cell r="BH98" t="str">
            <v>F (CASAS GRANDES)</v>
          </cell>
          <cell r="BI98">
            <v>3222</v>
          </cell>
          <cell r="BJ98" t="str">
            <v>E1 (JUAREZ)</v>
          </cell>
          <cell r="BK98">
            <v>3223</v>
          </cell>
          <cell r="BL98" t="str">
            <v>F (CASAS GRANDES)</v>
          </cell>
          <cell r="BM98">
            <v>3219</v>
          </cell>
          <cell r="BN98" t="str">
            <v>E1 (TOLUCA N.E.)</v>
          </cell>
          <cell r="BO98">
            <v>3216</v>
          </cell>
          <cell r="BP98" t="str">
            <v>E (TOLUCA)</v>
          </cell>
          <cell r="BQ98">
            <v>3219</v>
          </cell>
          <cell r="BR98" t="str">
            <v>E1 (TOLUCA N.E.)</v>
          </cell>
          <cell r="BS98">
            <v>3216</v>
          </cell>
          <cell r="BT98" t="str">
            <v>E (TOLUCA)</v>
          </cell>
          <cell r="BU98">
            <v>3216</v>
          </cell>
          <cell r="BV98" t="str">
            <v>E1 (TOLUCA)</v>
          </cell>
          <cell r="BW98">
            <v>3214</v>
          </cell>
          <cell r="BX98" t="str">
            <v>G (ZITACUARO)</v>
          </cell>
        </row>
        <row r="99">
          <cell r="BA99">
            <v>3225</v>
          </cell>
          <cell r="BB99" t="str">
            <v>E1 (ALLIANZ JUAREZ)</v>
          </cell>
          <cell r="BC99">
            <v>3228</v>
          </cell>
          <cell r="BD99" t="str">
            <v>E1 (JUAREZ TMX)</v>
          </cell>
          <cell r="BE99">
            <v>3223</v>
          </cell>
          <cell r="BF99" t="str">
            <v>E1 (CASAS GRANDES)</v>
          </cell>
          <cell r="BG99">
            <v>3225</v>
          </cell>
          <cell r="BH99" t="str">
            <v>E1 (ALLIANZ JUAREZ)</v>
          </cell>
          <cell r="BI99">
            <v>3223</v>
          </cell>
          <cell r="BJ99" t="str">
            <v>E1 (CASAS GRANDES)</v>
          </cell>
          <cell r="BK99">
            <v>3225</v>
          </cell>
          <cell r="BL99" t="str">
            <v>E1 (ALLIANZ JUAREZ)</v>
          </cell>
          <cell r="BM99">
            <v>3222</v>
          </cell>
          <cell r="BN99" t="str">
            <v>E1 (JUAREZ)</v>
          </cell>
          <cell r="BO99">
            <v>3219</v>
          </cell>
          <cell r="BP99" t="str">
            <v>D (TOLUCA N.E.)</v>
          </cell>
          <cell r="BQ99">
            <v>3222</v>
          </cell>
          <cell r="BR99" t="str">
            <v>E1 (JUAREZ)</v>
          </cell>
          <cell r="BS99">
            <v>3219</v>
          </cell>
          <cell r="BT99" t="str">
            <v>D (TOLUCA N.E.)</v>
          </cell>
          <cell r="BU99">
            <v>3219</v>
          </cell>
          <cell r="BV99" t="str">
            <v>E1 (TOLUCA N.E.)</v>
          </cell>
          <cell r="BW99">
            <v>3216</v>
          </cell>
          <cell r="BX99" t="str">
            <v>E (TOLUCA)</v>
          </cell>
        </row>
        <row r="100">
          <cell r="BA100">
            <v>3228</v>
          </cell>
          <cell r="BB100" t="str">
            <v>E1 (JUAREZ TMX)</v>
          </cell>
          <cell r="BC100">
            <v>3231</v>
          </cell>
          <cell r="BD100" t="str">
            <v>E (LAZARO CARDENAS)</v>
          </cell>
          <cell r="BE100">
            <v>3225</v>
          </cell>
          <cell r="BF100" t="str">
            <v>E1 (ALLIANZ JUAREZ)</v>
          </cell>
          <cell r="BG100">
            <v>3228</v>
          </cell>
          <cell r="BH100" t="str">
            <v>E1 (JUAREZ TMX)</v>
          </cell>
          <cell r="BI100">
            <v>3225</v>
          </cell>
          <cell r="BJ100" t="str">
            <v>E1 (ALLIANZ JUAREZ)</v>
          </cell>
          <cell r="BK100">
            <v>3228</v>
          </cell>
          <cell r="BL100" t="str">
            <v>E1 (JUAREZ TMX)</v>
          </cell>
          <cell r="BM100">
            <v>3223</v>
          </cell>
          <cell r="BN100" t="str">
            <v>E1 (CASAS GRANDES)</v>
          </cell>
          <cell r="BO100">
            <v>3222</v>
          </cell>
          <cell r="BP100" t="str">
            <v>E (JUAREZ)</v>
          </cell>
          <cell r="BQ100">
            <v>3223</v>
          </cell>
          <cell r="BR100" t="str">
            <v>E1 (CASAS GRANDES)</v>
          </cell>
          <cell r="BS100">
            <v>3222</v>
          </cell>
          <cell r="BT100" t="str">
            <v>E (JUAREZ)</v>
          </cell>
          <cell r="BU100">
            <v>3222</v>
          </cell>
          <cell r="BV100" t="str">
            <v>E1 (JUAREZ)</v>
          </cell>
          <cell r="BW100">
            <v>3219</v>
          </cell>
          <cell r="BX100" t="str">
            <v>D (TOLUCA N.E.)</v>
          </cell>
        </row>
        <row r="101">
          <cell r="BA101">
            <v>3231</v>
          </cell>
          <cell r="BB101" t="str">
            <v>E1 (LAZARO CARDENAS)</v>
          </cell>
          <cell r="BC101">
            <v>3232</v>
          </cell>
          <cell r="BD101" t="str">
            <v>H (SAHUAYO)</v>
          </cell>
          <cell r="BE101">
            <v>3228</v>
          </cell>
          <cell r="BF101" t="str">
            <v>E1 (JUAREZ TMX)</v>
          </cell>
          <cell r="BG101">
            <v>3231</v>
          </cell>
          <cell r="BH101" t="str">
            <v>E (LAZARO CARDENAS)</v>
          </cell>
          <cell r="BI101">
            <v>3228</v>
          </cell>
          <cell r="BJ101" t="str">
            <v>E1 (JUAREZ TMX)</v>
          </cell>
          <cell r="BK101">
            <v>3231</v>
          </cell>
          <cell r="BL101" t="str">
            <v>E (LAZARO CARDENAS)</v>
          </cell>
          <cell r="BM101">
            <v>3225</v>
          </cell>
          <cell r="BN101" t="str">
            <v>E1 (ALLIANZ JUAREZ)</v>
          </cell>
          <cell r="BO101">
            <v>3223</v>
          </cell>
          <cell r="BP101" t="str">
            <v>F (CASAS GRANDES)</v>
          </cell>
          <cell r="BQ101">
            <v>3225</v>
          </cell>
          <cell r="BR101" t="str">
            <v>E1 (ALLIANZ JUAREZ)</v>
          </cell>
          <cell r="BS101">
            <v>3223</v>
          </cell>
          <cell r="BT101" t="str">
            <v>F (CASAS GRANDES)</v>
          </cell>
          <cell r="BU101">
            <v>3223</v>
          </cell>
          <cell r="BV101" t="str">
            <v>E1 (CASAS GRANDES)</v>
          </cell>
          <cell r="BW101">
            <v>3222</v>
          </cell>
          <cell r="BX101" t="str">
            <v>E (JUAREZ)</v>
          </cell>
        </row>
        <row r="102">
          <cell r="BA102">
            <v>3232</v>
          </cell>
          <cell r="BB102" t="str">
            <v>E3 (SAHUAYO)</v>
          </cell>
          <cell r="BC102">
            <v>3234</v>
          </cell>
          <cell r="BD102" t="str">
            <v>C1 (CHIHUAHUA)</v>
          </cell>
          <cell r="BE102">
            <v>3231</v>
          </cell>
          <cell r="BF102" t="str">
            <v>E1 (LAZARO CARDENAS)</v>
          </cell>
          <cell r="BG102">
            <v>3232</v>
          </cell>
          <cell r="BH102" t="str">
            <v>H (SAHUAYO)</v>
          </cell>
          <cell r="BI102">
            <v>3231</v>
          </cell>
          <cell r="BJ102" t="str">
            <v>E1 (LAZARO CARDENAS)</v>
          </cell>
          <cell r="BK102">
            <v>3232</v>
          </cell>
          <cell r="BL102" t="str">
            <v>H (SAHUAYO)</v>
          </cell>
          <cell r="BM102">
            <v>3228</v>
          </cell>
          <cell r="BN102" t="str">
            <v>E1 (JUAREZ TMX)</v>
          </cell>
          <cell r="BO102">
            <v>3225</v>
          </cell>
          <cell r="BP102" t="str">
            <v>E1 (ALLIANZ JUAREZ)</v>
          </cell>
          <cell r="BQ102">
            <v>3228</v>
          </cell>
          <cell r="BR102" t="str">
            <v>E1 (JUAREZ TMX)</v>
          </cell>
          <cell r="BS102">
            <v>3225</v>
          </cell>
          <cell r="BT102" t="str">
            <v>E1 (ALLIANZ JUAREZ)</v>
          </cell>
          <cell r="BU102">
            <v>3225</v>
          </cell>
          <cell r="BV102" t="str">
            <v>E1 (ALLIANZ JUAREZ)</v>
          </cell>
          <cell r="BW102">
            <v>3223</v>
          </cell>
          <cell r="BX102" t="str">
            <v>F (CASAS GRANDES)</v>
          </cell>
        </row>
        <row r="103">
          <cell r="BA103">
            <v>3234</v>
          </cell>
          <cell r="BB103" t="str">
            <v>C4 (CHIHUAHUA)</v>
          </cell>
          <cell r="BC103">
            <v>3235</v>
          </cell>
          <cell r="BD103" t="str">
            <v>C1 (CHIHUAHUA SUR)</v>
          </cell>
          <cell r="BE103">
            <v>3232</v>
          </cell>
          <cell r="BF103" t="str">
            <v>E3 (SAHUAYO)</v>
          </cell>
          <cell r="BG103">
            <v>3234</v>
          </cell>
          <cell r="BH103" t="str">
            <v>C1 (CHIHUAHUA)</v>
          </cell>
          <cell r="BI103">
            <v>3232</v>
          </cell>
          <cell r="BJ103" t="str">
            <v>E3 (SAHUAYO)</v>
          </cell>
          <cell r="BK103">
            <v>3234</v>
          </cell>
          <cell r="BL103" t="str">
            <v>C1 (CHIHUAHUA)</v>
          </cell>
          <cell r="BM103">
            <v>3231</v>
          </cell>
          <cell r="BN103" t="str">
            <v>E1 (LAZARO CARDENAS)</v>
          </cell>
          <cell r="BO103">
            <v>3228</v>
          </cell>
          <cell r="BP103" t="str">
            <v>D (JUAREZ TMX)</v>
          </cell>
          <cell r="BQ103">
            <v>3231</v>
          </cell>
          <cell r="BR103" t="str">
            <v>E1 (LAZARO CARDENAS)</v>
          </cell>
          <cell r="BS103">
            <v>3228</v>
          </cell>
          <cell r="BT103" t="str">
            <v>D (JUAREZ TMX)</v>
          </cell>
          <cell r="BU103">
            <v>3228</v>
          </cell>
          <cell r="BV103" t="str">
            <v>E1 (JUAREZ TMX)</v>
          </cell>
          <cell r="BW103">
            <v>3225</v>
          </cell>
          <cell r="BX103" t="str">
            <v>E1 (ALLIANZ JUAREZ)</v>
          </cell>
        </row>
        <row r="104">
          <cell r="BA104">
            <v>3235</v>
          </cell>
          <cell r="BB104" t="str">
            <v>C4 (CHIHUAHUA SUR)</v>
          </cell>
          <cell r="BC104">
            <v>3236</v>
          </cell>
          <cell r="BD104" t="str">
            <v>F (VILLA AHUMADA)</v>
          </cell>
          <cell r="BE104">
            <v>3234</v>
          </cell>
          <cell r="BF104" t="str">
            <v>C4 (CHIHUAHUA)</v>
          </cell>
          <cell r="BG104">
            <v>3235</v>
          </cell>
          <cell r="BH104" t="str">
            <v>C1 (CHIHUAHUA SUR)</v>
          </cell>
          <cell r="BI104">
            <v>3234</v>
          </cell>
          <cell r="BJ104" t="str">
            <v>C4 (CHIHUAHUA)</v>
          </cell>
          <cell r="BK104">
            <v>3235</v>
          </cell>
          <cell r="BL104" t="str">
            <v>C1 (CHIHUAHUA SUR)</v>
          </cell>
          <cell r="BM104">
            <v>3232</v>
          </cell>
          <cell r="BN104" t="str">
            <v>E3 (SAHUAYO)</v>
          </cell>
          <cell r="BO104">
            <v>3231</v>
          </cell>
          <cell r="BP104" t="str">
            <v>D(LAZARO CARDENAS)</v>
          </cell>
          <cell r="BQ104">
            <v>3232</v>
          </cell>
          <cell r="BR104" t="str">
            <v>E3 (SAHUAYO)</v>
          </cell>
          <cell r="BS104">
            <v>3231</v>
          </cell>
          <cell r="BT104" t="str">
            <v>D(LAZARO CARDENAS)</v>
          </cell>
          <cell r="BU104">
            <v>3231</v>
          </cell>
          <cell r="BV104" t="str">
            <v>E1 (LAZARO CARDENAS)</v>
          </cell>
          <cell r="BW104">
            <v>3228</v>
          </cell>
          <cell r="BX104" t="str">
            <v>D (JUAREZ TMX)</v>
          </cell>
        </row>
        <row r="105">
          <cell r="BA105">
            <v>3236</v>
          </cell>
          <cell r="BB105" t="str">
            <v>E1 (VILLA AHUMADA)</v>
          </cell>
          <cell r="BC105">
            <v>3237</v>
          </cell>
          <cell r="BD105" t="str">
            <v>E (REYNOSA)</v>
          </cell>
          <cell r="BE105">
            <v>3235</v>
          </cell>
          <cell r="BF105" t="str">
            <v>C4 (CHIHUAHUA SUR)</v>
          </cell>
          <cell r="BG105">
            <v>3236</v>
          </cell>
          <cell r="BH105" t="str">
            <v>F (VILLA AHUMADA)</v>
          </cell>
          <cell r="BI105">
            <v>3235</v>
          </cell>
          <cell r="BJ105" t="str">
            <v>C4 (CHIHUAHUA SUR)</v>
          </cell>
          <cell r="BK105">
            <v>3236</v>
          </cell>
          <cell r="BL105" t="str">
            <v>F (VILLA AHUMADA)</v>
          </cell>
          <cell r="BM105">
            <v>3234</v>
          </cell>
          <cell r="BN105" t="str">
            <v>B2 (CHIHUAHUA)</v>
          </cell>
          <cell r="BO105">
            <v>3232</v>
          </cell>
          <cell r="BP105" t="str">
            <v>H (SAHUAYO)</v>
          </cell>
          <cell r="BQ105">
            <v>3234</v>
          </cell>
          <cell r="BR105" t="str">
            <v>B2 (CHIHUAHUA)</v>
          </cell>
          <cell r="BS105">
            <v>3232</v>
          </cell>
          <cell r="BT105" t="str">
            <v>H (SAHUAYO)</v>
          </cell>
          <cell r="BU105">
            <v>3232</v>
          </cell>
          <cell r="BV105" t="str">
            <v>E3 (SAHUAYO)</v>
          </cell>
          <cell r="BW105">
            <v>3231</v>
          </cell>
          <cell r="BX105" t="str">
            <v>D(LAZARO CARDENAS)</v>
          </cell>
        </row>
        <row r="106">
          <cell r="BA106">
            <v>3237</v>
          </cell>
          <cell r="BB106" t="str">
            <v>B1 (REYNOSA)</v>
          </cell>
          <cell r="BC106">
            <v>3240</v>
          </cell>
          <cell r="BD106" t="str">
            <v>F (QUERETARO)</v>
          </cell>
          <cell r="BE106">
            <v>3236</v>
          </cell>
          <cell r="BF106" t="str">
            <v>E1 (VILLA AHUMADA)</v>
          </cell>
          <cell r="BG106">
            <v>3237</v>
          </cell>
          <cell r="BH106" t="str">
            <v>E (REYNOSA)</v>
          </cell>
          <cell r="BI106">
            <v>3236</v>
          </cell>
          <cell r="BJ106" t="str">
            <v>E1 (VILLA AHUMADA)</v>
          </cell>
          <cell r="BK106">
            <v>3237</v>
          </cell>
          <cell r="BL106" t="str">
            <v>E (REYNOSA)</v>
          </cell>
          <cell r="BM106">
            <v>3235</v>
          </cell>
          <cell r="BN106" t="str">
            <v>B2 (CHIHUAHUA SUR)</v>
          </cell>
          <cell r="BO106">
            <v>3234</v>
          </cell>
          <cell r="BP106" t="str">
            <v>A1(CHIHUAHUA)</v>
          </cell>
          <cell r="BQ106">
            <v>3235</v>
          </cell>
          <cell r="BR106" t="str">
            <v>B2 (CHIHUAHUA SUR)</v>
          </cell>
          <cell r="BS106">
            <v>3234</v>
          </cell>
          <cell r="BT106" t="str">
            <v>A1(CHIHUAHUA)</v>
          </cell>
          <cell r="BU106">
            <v>3234</v>
          </cell>
          <cell r="BV106" t="str">
            <v>B2 (CHIHUAHUA)</v>
          </cell>
          <cell r="BW106">
            <v>3232</v>
          </cell>
          <cell r="BX106" t="str">
            <v>H (SAHUAYO)</v>
          </cell>
        </row>
        <row r="107">
          <cell r="BA107">
            <v>3240</v>
          </cell>
          <cell r="BB107" t="str">
            <v>D3 (QUERETARO)</v>
          </cell>
          <cell r="BC107">
            <v>3243</v>
          </cell>
          <cell r="BD107" t="str">
            <v>F (ALLIANZ QUERETARO)</v>
          </cell>
          <cell r="BE107">
            <v>3237</v>
          </cell>
          <cell r="BF107" t="str">
            <v>B1 (REYNOSA)</v>
          </cell>
          <cell r="BG107">
            <v>3240</v>
          </cell>
          <cell r="BH107" t="str">
            <v>G (QUERETARO)</v>
          </cell>
          <cell r="BI107">
            <v>3237</v>
          </cell>
          <cell r="BJ107" t="str">
            <v>B1 (REYNOSA)</v>
          </cell>
          <cell r="BK107">
            <v>3240</v>
          </cell>
          <cell r="BL107" t="str">
            <v>G (QUERETARO)</v>
          </cell>
          <cell r="BM107">
            <v>3236</v>
          </cell>
          <cell r="BN107" t="str">
            <v>E1 (VILLA AHUMADA)</v>
          </cell>
          <cell r="BO107">
            <v>3235</v>
          </cell>
          <cell r="BP107" t="str">
            <v>A1 (CHIHUAHUA SUR)</v>
          </cell>
          <cell r="BQ107">
            <v>3236</v>
          </cell>
          <cell r="BR107" t="str">
            <v>E1 (VILLA AHUMADA)</v>
          </cell>
          <cell r="BS107">
            <v>3235</v>
          </cell>
          <cell r="BT107" t="str">
            <v>A1 (CHIHUAHUA SUR)</v>
          </cell>
          <cell r="BU107">
            <v>3235</v>
          </cell>
          <cell r="BV107" t="str">
            <v>B2 (CHIHUAHUA SUR)</v>
          </cell>
          <cell r="BW107">
            <v>3234</v>
          </cell>
          <cell r="BX107" t="str">
            <v>A1(CHIHUAHUA)</v>
          </cell>
        </row>
        <row r="108">
          <cell r="BA108">
            <v>3243</v>
          </cell>
          <cell r="BB108" t="str">
            <v>D3 (ALLIANZ QUERETARO)</v>
          </cell>
          <cell r="BC108">
            <v>3246</v>
          </cell>
          <cell r="BD108" t="str">
            <v>F (QUERETARO TMX N.E.)</v>
          </cell>
          <cell r="BE108">
            <v>3240</v>
          </cell>
          <cell r="BF108" t="str">
            <v>E2 (QUERETARO)</v>
          </cell>
          <cell r="BG108">
            <v>3243</v>
          </cell>
          <cell r="BH108" t="str">
            <v>F (ALLIANZ QUERETARO)</v>
          </cell>
          <cell r="BI108">
            <v>3240</v>
          </cell>
          <cell r="BJ108" t="str">
            <v>E2 (QUERETARO)</v>
          </cell>
          <cell r="BK108">
            <v>3243</v>
          </cell>
          <cell r="BL108" t="str">
            <v>F (ALLIANZ QUERETARO)</v>
          </cell>
          <cell r="BM108">
            <v>3237</v>
          </cell>
          <cell r="BN108" t="str">
            <v>B1 (REYNOSA)</v>
          </cell>
          <cell r="BO108">
            <v>3236</v>
          </cell>
          <cell r="BP108" t="str">
            <v>F (VILLA AHUMADA)</v>
          </cell>
          <cell r="BQ108">
            <v>3237</v>
          </cell>
          <cell r="BR108" t="str">
            <v>B1 (REYNOSA)</v>
          </cell>
          <cell r="BS108">
            <v>3236</v>
          </cell>
          <cell r="BT108" t="str">
            <v>F (VILLA AHUMADA)</v>
          </cell>
          <cell r="BU108">
            <v>3236</v>
          </cell>
          <cell r="BV108" t="str">
            <v>E1 (VILLA AHUMADA)</v>
          </cell>
          <cell r="BW108">
            <v>3235</v>
          </cell>
          <cell r="BX108" t="str">
            <v>A1 (CHIHUAHUA SUR)</v>
          </cell>
        </row>
        <row r="109">
          <cell r="BA109">
            <v>3246</v>
          </cell>
          <cell r="BB109" t="str">
            <v>D1 (QUERETARO TMX N.E.)</v>
          </cell>
          <cell r="BC109">
            <v>3249</v>
          </cell>
          <cell r="BD109" t="str">
            <v>G (NUEVO LAREDO)</v>
          </cell>
          <cell r="BE109">
            <v>3243</v>
          </cell>
          <cell r="BF109" t="str">
            <v>D3 (ALLIANZ QUERETARO)</v>
          </cell>
          <cell r="BG109">
            <v>3246</v>
          </cell>
          <cell r="BH109" t="str">
            <v>F (QUERETARO TMX N.E.)</v>
          </cell>
          <cell r="BI109">
            <v>3243</v>
          </cell>
          <cell r="BJ109" t="str">
            <v>D3 (ALLIANZ QUERETARO)</v>
          </cell>
          <cell r="BK109">
            <v>3246</v>
          </cell>
          <cell r="BL109" t="str">
            <v>F (QUERETARO TMX N.E.)</v>
          </cell>
          <cell r="BM109">
            <v>3240</v>
          </cell>
          <cell r="BN109" t="str">
            <v>E2 (QUERETARO)</v>
          </cell>
          <cell r="BO109">
            <v>3237</v>
          </cell>
          <cell r="BP109" t="str">
            <v>C1(REYNOSA)</v>
          </cell>
          <cell r="BQ109">
            <v>3240</v>
          </cell>
          <cell r="BR109" t="str">
            <v>E2 (QUERETARO)</v>
          </cell>
          <cell r="BS109">
            <v>3237</v>
          </cell>
          <cell r="BT109" t="str">
            <v>C1(REYNOSA)</v>
          </cell>
          <cell r="BU109">
            <v>3237</v>
          </cell>
          <cell r="BV109" t="str">
            <v>B1 (REYNOSA)</v>
          </cell>
          <cell r="BW109">
            <v>3236</v>
          </cell>
          <cell r="BX109" t="str">
            <v>F (VILLA AHUMADA)</v>
          </cell>
        </row>
        <row r="110">
          <cell r="BA110">
            <v>3249</v>
          </cell>
          <cell r="BB110" t="str">
            <v>C4 (NUEVO LAREDO)</v>
          </cell>
          <cell r="BC110">
            <v>3255</v>
          </cell>
          <cell r="BD110" t="str">
            <v>A (ALLIANZ CULIACAN)</v>
          </cell>
          <cell r="BE110">
            <v>3246</v>
          </cell>
          <cell r="BF110" t="str">
            <v>D1 (QUERETARO TMX N.E.)</v>
          </cell>
          <cell r="BG110">
            <v>3249</v>
          </cell>
          <cell r="BH110" t="str">
            <v>G (NUEVO LAREDO)</v>
          </cell>
          <cell r="BI110">
            <v>3246</v>
          </cell>
          <cell r="BJ110" t="str">
            <v>D1 (QUERETARO TMX N.E.)</v>
          </cell>
          <cell r="BK110">
            <v>3249</v>
          </cell>
          <cell r="BL110" t="str">
            <v>G (NUEVO LAREDO)</v>
          </cell>
          <cell r="BM110">
            <v>3241</v>
          </cell>
          <cell r="BN110" t="str">
            <v>E3 (ARANDAS)</v>
          </cell>
          <cell r="BO110">
            <v>3240</v>
          </cell>
          <cell r="BP110" t="str">
            <v>G (QUERETARO)</v>
          </cell>
          <cell r="BQ110">
            <v>3241</v>
          </cell>
          <cell r="BR110" t="str">
            <v>E3 (ARANDAS)</v>
          </cell>
          <cell r="BS110">
            <v>3240</v>
          </cell>
          <cell r="BT110" t="str">
            <v>G (QUERETARO)</v>
          </cell>
          <cell r="BU110">
            <v>3240</v>
          </cell>
          <cell r="BV110" t="str">
            <v>E2 (QUERETARO)</v>
          </cell>
          <cell r="BW110">
            <v>3237</v>
          </cell>
          <cell r="BX110" t="str">
            <v>C1(REYNOSA)</v>
          </cell>
        </row>
        <row r="111">
          <cell r="BA111">
            <v>3258</v>
          </cell>
          <cell r="BB111" t="str">
            <v>D3 (SALTILLO)</v>
          </cell>
          <cell r="BC111">
            <v>3258</v>
          </cell>
          <cell r="BD111" t="str">
            <v>E1 (CULIACAN)</v>
          </cell>
          <cell r="BE111">
            <v>3249</v>
          </cell>
          <cell r="BF111" t="str">
            <v>C4 (NUEVO LAREDO)</v>
          </cell>
          <cell r="BG111">
            <v>3255</v>
          </cell>
          <cell r="BH111" t="str">
            <v>A (ALLIANZ CULIACAN)</v>
          </cell>
          <cell r="BI111">
            <v>3249</v>
          </cell>
          <cell r="BJ111" t="str">
            <v>C4 (NUEVO LAREDO)</v>
          </cell>
          <cell r="BK111">
            <v>3255</v>
          </cell>
          <cell r="BL111" t="str">
            <v>A (ALLIANZ CULIACAN)</v>
          </cell>
          <cell r="BM111">
            <v>3243</v>
          </cell>
          <cell r="BN111" t="str">
            <v>D3 (ALLIANZ QUERETARO)</v>
          </cell>
          <cell r="BO111">
            <v>3241</v>
          </cell>
          <cell r="BP111" t="str">
            <v>H (ARANDAS)</v>
          </cell>
          <cell r="BQ111">
            <v>3243</v>
          </cell>
          <cell r="BR111" t="str">
            <v>D3 (ALLIANZ QUERETARO)</v>
          </cell>
          <cell r="BS111">
            <v>3241</v>
          </cell>
          <cell r="BT111" t="str">
            <v>H (ARANDAS)</v>
          </cell>
          <cell r="BU111">
            <v>3241</v>
          </cell>
          <cell r="BV111" t="str">
            <v>E3 (ARANDAS)</v>
          </cell>
          <cell r="BW111">
            <v>3240</v>
          </cell>
          <cell r="BX111" t="str">
            <v>G (QUERETARO)</v>
          </cell>
        </row>
        <row r="112">
          <cell r="BA112">
            <v>3261</v>
          </cell>
          <cell r="BB112" t="str">
            <v>E1 (MAZATLAN)</v>
          </cell>
          <cell r="BC112">
            <v>3261</v>
          </cell>
          <cell r="BD112" t="str">
            <v>D (MAZATLAN)</v>
          </cell>
          <cell r="BE112">
            <v>3258</v>
          </cell>
          <cell r="BF112" t="str">
            <v>D3 (SALTILLO)</v>
          </cell>
          <cell r="BG112">
            <v>3258</v>
          </cell>
          <cell r="BH112" t="str">
            <v>E1 (CULIACAN)</v>
          </cell>
          <cell r="BI112">
            <v>3258</v>
          </cell>
          <cell r="BJ112" t="str">
            <v>D3 (SALTILLO)</v>
          </cell>
          <cell r="BK112">
            <v>3258</v>
          </cell>
          <cell r="BL112" t="str">
            <v>E1 (CULIACAN)</v>
          </cell>
          <cell r="BM112">
            <v>3246</v>
          </cell>
          <cell r="BN112" t="str">
            <v>E2 (QUERETARO TMX NE)</v>
          </cell>
          <cell r="BO112">
            <v>3243</v>
          </cell>
          <cell r="BP112" t="str">
            <v>F (ALLIANZ QUERETARO)</v>
          </cell>
          <cell r="BQ112">
            <v>3246</v>
          </cell>
          <cell r="BR112" t="str">
            <v>E2 (QUERETARO TMX NE)</v>
          </cell>
          <cell r="BS112">
            <v>3243</v>
          </cell>
          <cell r="BT112" t="str">
            <v>F (ALLIANZ QUERETARO)</v>
          </cell>
          <cell r="BU112">
            <v>3243</v>
          </cell>
          <cell r="BV112" t="str">
            <v>D3 (ALLIANZ QUERETARO)</v>
          </cell>
          <cell r="BW112">
            <v>3241</v>
          </cell>
          <cell r="BX112" t="str">
            <v>H (ARANDAS)</v>
          </cell>
        </row>
        <row r="113">
          <cell r="BA113">
            <v>3264</v>
          </cell>
          <cell r="BB113" t="str">
            <v>C1 (MAZATLAN N.E.)</v>
          </cell>
          <cell r="BC113">
            <v>3264</v>
          </cell>
          <cell r="BD113" t="str">
            <v>F (MAZATLAN N.E.)</v>
          </cell>
          <cell r="BE113">
            <v>3261</v>
          </cell>
          <cell r="BF113" t="str">
            <v>E1 (MAZATLAN)</v>
          </cell>
          <cell r="BG113">
            <v>3261</v>
          </cell>
          <cell r="BH113" t="str">
            <v>D (MAZATLAN)</v>
          </cell>
          <cell r="BI113">
            <v>3261</v>
          </cell>
          <cell r="BJ113" t="str">
            <v>E1 (MAZATLAN)</v>
          </cell>
          <cell r="BK113">
            <v>3261</v>
          </cell>
          <cell r="BL113" t="str">
            <v>D (MAZATLAN)</v>
          </cell>
          <cell r="BM113">
            <v>3249</v>
          </cell>
          <cell r="BN113" t="str">
            <v>C4 (NUEVO LAREDO)</v>
          </cell>
          <cell r="BO113">
            <v>3246</v>
          </cell>
          <cell r="BP113" t="str">
            <v>G (QUERETARO EMX NE)</v>
          </cell>
          <cell r="BQ113">
            <v>3249</v>
          </cell>
          <cell r="BR113" t="str">
            <v>C4 (NUEVO LAREDO)</v>
          </cell>
          <cell r="BS113">
            <v>3246</v>
          </cell>
          <cell r="BT113" t="str">
            <v>G (QUERETARO EMX NE)</v>
          </cell>
          <cell r="BU113">
            <v>3246</v>
          </cell>
          <cell r="BV113" t="str">
            <v>E2 (QUERETARO TMX NE)</v>
          </cell>
          <cell r="BW113">
            <v>3243</v>
          </cell>
          <cell r="BX113" t="str">
            <v>F (ALLIANZ QUERETARO)</v>
          </cell>
        </row>
        <row r="114">
          <cell r="BA114">
            <v>3267</v>
          </cell>
          <cell r="BB114" t="str">
            <v>C1 (MAZATLAN N.E. (SANTANDER 1))</v>
          </cell>
          <cell r="BC114">
            <v>3267</v>
          </cell>
          <cell r="BD114" t="str">
            <v>A (MAZATLAN N.E. (SANTANDER 1))</v>
          </cell>
          <cell r="BE114">
            <v>3264</v>
          </cell>
          <cell r="BF114" t="str">
            <v>C1 (MAZATLAN N.E.)</v>
          </cell>
          <cell r="BG114">
            <v>3264</v>
          </cell>
          <cell r="BH114" t="str">
            <v>F (MAZATLAN N.E.)</v>
          </cell>
          <cell r="BI114">
            <v>3264</v>
          </cell>
          <cell r="BJ114" t="str">
            <v>C1 (MAZATLAN N.E.)</v>
          </cell>
          <cell r="BK114">
            <v>3264</v>
          </cell>
          <cell r="BL114" t="str">
            <v>F (MAZATLAN N.E.)</v>
          </cell>
          <cell r="BM114">
            <v>3258</v>
          </cell>
          <cell r="BN114" t="str">
            <v>D3 (SALTILLO)</v>
          </cell>
          <cell r="BO114">
            <v>3249</v>
          </cell>
          <cell r="BP114" t="str">
            <v>F(NUEVO LAREDO)</v>
          </cell>
          <cell r="BQ114">
            <v>3258</v>
          </cell>
          <cell r="BR114" t="str">
            <v>D3 (SALTILLO)</v>
          </cell>
          <cell r="BS114">
            <v>3249</v>
          </cell>
          <cell r="BT114" t="str">
            <v>F(NUEVO LAREDO)</v>
          </cell>
          <cell r="BU114">
            <v>3249</v>
          </cell>
          <cell r="BV114" t="str">
            <v>C4 (NUEVO LAREDO)</v>
          </cell>
          <cell r="BW114">
            <v>3246</v>
          </cell>
          <cell r="BX114" t="str">
            <v>G (QUERETARO EMX NE)</v>
          </cell>
        </row>
        <row r="115">
          <cell r="BA115">
            <v>3270</v>
          </cell>
          <cell r="BB115" t="str">
            <v>C1 (MAZATLAN N.E. (SANTANDER II))</v>
          </cell>
          <cell r="BC115">
            <v>3270</v>
          </cell>
          <cell r="BD115" t="str">
            <v>A (MAZATLAN N.E. (SANTANDER II))</v>
          </cell>
          <cell r="BE115">
            <v>3267</v>
          </cell>
          <cell r="BF115" t="str">
            <v>C1 (MAZATLAN N.E. (SANTANDER 1))</v>
          </cell>
          <cell r="BG115">
            <v>3267</v>
          </cell>
          <cell r="BH115" t="str">
            <v>A (MAZATLAN N.E. (SANTANDER 1))</v>
          </cell>
          <cell r="BI115">
            <v>3267</v>
          </cell>
          <cell r="BJ115" t="str">
            <v>C1 (MAZATLAN N.E. (SANTANDER 1))</v>
          </cell>
          <cell r="BK115">
            <v>3267</v>
          </cell>
          <cell r="BL115" t="str">
            <v>A (MAZATLAN N.E. (SANTANDER 1))</v>
          </cell>
          <cell r="BM115">
            <v>3261</v>
          </cell>
          <cell r="BN115" t="str">
            <v>D2 (MAZATLAN)</v>
          </cell>
          <cell r="BO115">
            <v>3255</v>
          </cell>
          <cell r="BP115" t="str">
            <v>A (ALLIANZ CULIACAN)</v>
          </cell>
          <cell r="BQ115">
            <v>3261</v>
          </cell>
          <cell r="BR115" t="str">
            <v>D2 (MAZATLAN)</v>
          </cell>
          <cell r="BS115">
            <v>3255</v>
          </cell>
          <cell r="BT115" t="str">
            <v>A (ALLIANZ CULIACAN)</v>
          </cell>
          <cell r="BU115">
            <v>3258</v>
          </cell>
          <cell r="BV115" t="str">
            <v>D3 (SALTILLO)</v>
          </cell>
          <cell r="BW115">
            <v>3249</v>
          </cell>
          <cell r="BX115" t="str">
            <v>F(NUEVO LAREDO)</v>
          </cell>
        </row>
        <row r="116">
          <cell r="BA116">
            <v>3273</v>
          </cell>
          <cell r="BB116" t="str">
            <v>E1 (OAXACA)</v>
          </cell>
          <cell r="BC116">
            <v>3273</v>
          </cell>
          <cell r="BD116" t="str">
            <v>E (OAXACA)</v>
          </cell>
          <cell r="BE116">
            <v>3270</v>
          </cell>
          <cell r="BF116" t="str">
            <v>C1 (MAZATLAN N.E. (SANTANDER II))</v>
          </cell>
          <cell r="BG116">
            <v>3270</v>
          </cell>
          <cell r="BH116" t="str">
            <v>A (MAZATLAN N.E. (SANTANDER II))</v>
          </cell>
          <cell r="BI116">
            <v>3270</v>
          </cell>
          <cell r="BJ116" t="str">
            <v>C1 (MAZATLAN N.E. (SANTANDER II))</v>
          </cell>
          <cell r="BK116">
            <v>3270</v>
          </cell>
          <cell r="BL116" t="str">
            <v>A (MAZATLAN N.E. (SANTANDER II))</v>
          </cell>
          <cell r="BM116">
            <v>3264</v>
          </cell>
          <cell r="BN116" t="str">
            <v>C1 (MAZATLAN N.E.)</v>
          </cell>
          <cell r="BO116">
            <v>3258</v>
          </cell>
          <cell r="BP116" t="str">
            <v>E1 (CULIACAN)</v>
          </cell>
          <cell r="BQ116">
            <v>3264</v>
          </cell>
          <cell r="BR116" t="str">
            <v>C1 (MAZATLAN N.E.)</v>
          </cell>
          <cell r="BS116">
            <v>3258</v>
          </cell>
          <cell r="BT116" t="str">
            <v>E1 (CULIACAN)</v>
          </cell>
          <cell r="BU116">
            <v>3261</v>
          </cell>
          <cell r="BV116" t="str">
            <v>D2 (MAZATLAN)</v>
          </cell>
          <cell r="BW116">
            <v>3255</v>
          </cell>
          <cell r="BX116" t="str">
            <v>A (ALLIANZ CULIACAN)</v>
          </cell>
        </row>
        <row r="117">
          <cell r="BA117">
            <v>3274</v>
          </cell>
          <cell r="BB117" t="str">
            <v>E1 (HUATULCO)</v>
          </cell>
          <cell r="BC117">
            <v>3274</v>
          </cell>
          <cell r="BD117" t="str">
            <v>F (HUATULCO)</v>
          </cell>
          <cell r="BE117">
            <v>3273</v>
          </cell>
          <cell r="BF117" t="str">
            <v>E1 (OAXACA)</v>
          </cell>
          <cell r="BG117">
            <v>3273</v>
          </cell>
          <cell r="BH117" t="str">
            <v>E (OAXACA)</v>
          </cell>
          <cell r="BI117">
            <v>3273</v>
          </cell>
          <cell r="BJ117" t="str">
            <v>E1 (OAXACA)</v>
          </cell>
          <cell r="BK117">
            <v>3273</v>
          </cell>
          <cell r="BL117" t="str">
            <v>E (OAXACA)</v>
          </cell>
          <cell r="BM117">
            <v>3267</v>
          </cell>
          <cell r="BN117" t="str">
            <v>D1 (MAZATLAN NE (SANTANDER1))</v>
          </cell>
          <cell r="BO117">
            <v>3261</v>
          </cell>
          <cell r="BP117" t="str">
            <v>C1 (MAZATLAN)</v>
          </cell>
          <cell r="BQ117">
            <v>3267</v>
          </cell>
          <cell r="BR117" t="str">
            <v>D1 (MAZATLAN NE (SANTANDER1))</v>
          </cell>
          <cell r="BS117">
            <v>3261</v>
          </cell>
          <cell r="BT117" t="str">
            <v>C1 (MAZATLAN)</v>
          </cell>
          <cell r="BU117">
            <v>3264</v>
          </cell>
          <cell r="BV117" t="str">
            <v>C1 (MAZATLAN N.E.)</v>
          </cell>
          <cell r="BW117">
            <v>3258</v>
          </cell>
          <cell r="BX117" t="str">
            <v>E1 (CULIACAN)</v>
          </cell>
        </row>
        <row r="118">
          <cell r="BA118">
            <v>3276</v>
          </cell>
          <cell r="BB118" t="str">
            <v>E3 (MERIDA)</v>
          </cell>
          <cell r="BC118">
            <v>3276</v>
          </cell>
          <cell r="BD118" t="str">
            <v>F (MERIDA)</v>
          </cell>
          <cell r="BE118">
            <v>3274</v>
          </cell>
          <cell r="BF118" t="str">
            <v>E1 (HUATULCO)</v>
          </cell>
          <cell r="BG118">
            <v>3274</v>
          </cell>
          <cell r="BH118" t="str">
            <v>F (HUATULCO)</v>
          </cell>
          <cell r="BI118">
            <v>3274</v>
          </cell>
          <cell r="BJ118" t="str">
            <v>E1 (HUATULCO)</v>
          </cell>
          <cell r="BK118">
            <v>3274</v>
          </cell>
          <cell r="BL118" t="str">
            <v>F (HUATULCO)</v>
          </cell>
          <cell r="BM118">
            <v>3270</v>
          </cell>
          <cell r="BN118" t="str">
            <v>D1 (MAZATLAN NE (SANTANDER II))</v>
          </cell>
          <cell r="BO118">
            <v>3264</v>
          </cell>
          <cell r="BP118" t="str">
            <v>F (MAZATLAN N.E.)</v>
          </cell>
          <cell r="BQ118">
            <v>3270</v>
          </cell>
          <cell r="BR118" t="str">
            <v>D1 (MAZATLAN NE (SANTANDER II))</v>
          </cell>
          <cell r="BS118">
            <v>3264</v>
          </cell>
          <cell r="BT118" t="str">
            <v>F (MAZATLAN N.E.)</v>
          </cell>
          <cell r="BU118">
            <v>3267</v>
          </cell>
          <cell r="BV118" t="str">
            <v>D1 (MAZATLAN NE (SANTANDER1))</v>
          </cell>
          <cell r="BW118">
            <v>3261</v>
          </cell>
          <cell r="BX118" t="str">
            <v>C1 (MAZATLAN)</v>
          </cell>
        </row>
        <row r="119">
          <cell r="BA119">
            <v>3277</v>
          </cell>
          <cell r="BB119" t="str">
            <v>E3 (MERIDA NORTE)</v>
          </cell>
          <cell r="BC119">
            <v>3277</v>
          </cell>
          <cell r="BD119" t="str">
            <v>F (MERIDA NORTE)</v>
          </cell>
          <cell r="BE119">
            <v>3276</v>
          </cell>
          <cell r="BF119" t="str">
            <v>E3 (MERIDA)</v>
          </cell>
          <cell r="BG119">
            <v>3276</v>
          </cell>
          <cell r="BH119" t="str">
            <v>F (MERIDA)</v>
          </cell>
          <cell r="BI119">
            <v>3276</v>
          </cell>
          <cell r="BJ119" t="str">
            <v>E3 (MERIDA)</v>
          </cell>
          <cell r="BK119">
            <v>3276</v>
          </cell>
          <cell r="BL119" t="str">
            <v>F (MERIDA)</v>
          </cell>
          <cell r="BM119">
            <v>3273</v>
          </cell>
          <cell r="BN119" t="str">
            <v>E1 (OAXACA)</v>
          </cell>
          <cell r="BO119">
            <v>3267</v>
          </cell>
          <cell r="BP119" t="str">
            <v>C1 (MAZATLAN N.E. (SANTANDER I))</v>
          </cell>
          <cell r="BQ119">
            <v>3273</v>
          </cell>
          <cell r="BR119" t="str">
            <v>E1 (OAXACA)</v>
          </cell>
          <cell r="BS119">
            <v>3267</v>
          </cell>
          <cell r="BT119" t="str">
            <v>C1 (MAZATLAN N.E. (SANTANDER I))</v>
          </cell>
          <cell r="BU119">
            <v>3270</v>
          </cell>
          <cell r="BV119" t="str">
            <v>D1 (MAZATLAN NE (SANTANDER II))</v>
          </cell>
          <cell r="BW119">
            <v>3264</v>
          </cell>
          <cell r="BX119" t="str">
            <v>F (MAZATLAN N.E.)</v>
          </cell>
        </row>
        <row r="120">
          <cell r="BA120">
            <v>3278</v>
          </cell>
          <cell r="BB120" t="str">
            <v>C3 (VALLADOLID)</v>
          </cell>
          <cell r="BC120">
            <v>3278</v>
          </cell>
          <cell r="BD120" t="str">
            <v>D (VALLADOLID)</v>
          </cell>
          <cell r="BE120">
            <v>3277</v>
          </cell>
          <cell r="BF120" t="str">
            <v>E3 (MERIDA NORTE)</v>
          </cell>
          <cell r="BG120">
            <v>3277</v>
          </cell>
          <cell r="BH120" t="str">
            <v>F (MERIDA NORTE)</v>
          </cell>
          <cell r="BI120">
            <v>3277</v>
          </cell>
          <cell r="BJ120" t="str">
            <v>E3 (MERIDA NORTE)</v>
          </cell>
          <cell r="BK120">
            <v>3277</v>
          </cell>
          <cell r="BL120" t="str">
            <v>F (MERIDA NORTE)</v>
          </cell>
          <cell r="BM120">
            <v>3274</v>
          </cell>
          <cell r="BN120" t="str">
            <v>E1 (HUATULCO)</v>
          </cell>
          <cell r="BO120">
            <v>3270</v>
          </cell>
          <cell r="BP120" t="str">
            <v>C1 (MAZATLAN N.E.(SANTANDER II))</v>
          </cell>
          <cell r="BQ120">
            <v>3274</v>
          </cell>
          <cell r="BR120" t="str">
            <v>E1 (HUATULCO)</v>
          </cell>
          <cell r="BS120">
            <v>3270</v>
          </cell>
          <cell r="BT120" t="str">
            <v>C1 (MAZATLAN N.E.(SANTANDER II))</v>
          </cell>
          <cell r="BU120">
            <v>3273</v>
          </cell>
          <cell r="BV120" t="str">
            <v>E1 (OAXACA)</v>
          </cell>
          <cell r="BW120">
            <v>3267</v>
          </cell>
          <cell r="BX120" t="str">
            <v>C1 (MAZATLAN N.E. (SANTANDER I))</v>
          </cell>
        </row>
        <row r="121">
          <cell r="BA121">
            <v>3279</v>
          </cell>
          <cell r="BB121" t="str">
            <v>D3 (ALLIANZ MERIDA)</v>
          </cell>
          <cell r="BC121">
            <v>3279</v>
          </cell>
          <cell r="BD121" t="str">
            <v>F (ALLIANZ MERIDA)</v>
          </cell>
          <cell r="BE121">
            <v>3278</v>
          </cell>
          <cell r="BF121" t="str">
            <v>C3 (VALLADOLID)</v>
          </cell>
          <cell r="BG121">
            <v>3278</v>
          </cell>
          <cell r="BH121" t="str">
            <v>D (VALLADOLID)</v>
          </cell>
          <cell r="BI121">
            <v>3278</v>
          </cell>
          <cell r="BJ121" t="str">
            <v>C3 (VALLADOLID)</v>
          </cell>
          <cell r="BK121">
            <v>3278</v>
          </cell>
          <cell r="BL121" t="str">
            <v>D (VALLADOLID)</v>
          </cell>
          <cell r="BM121">
            <v>3276</v>
          </cell>
          <cell r="BN121" t="str">
            <v>E3 (MERIDA)</v>
          </cell>
          <cell r="BO121">
            <v>3273</v>
          </cell>
          <cell r="BP121" t="str">
            <v>E (OAXACA)</v>
          </cell>
          <cell r="BQ121">
            <v>3276</v>
          </cell>
          <cell r="BR121" t="str">
            <v>E3 (MERIDA)</v>
          </cell>
          <cell r="BS121">
            <v>3273</v>
          </cell>
          <cell r="BT121" t="str">
            <v>E (OAXACA)</v>
          </cell>
          <cell r="BU121">
            <v>3274</v>
          </cell>
          <cell r="BV121" t="str">
            <v>E1 (HUATULCO)</v>
          </cell>
          <cell r="BW121">
            <v>3270</v>
          </cell>
          <cell r="BX121" t="str">
            <v>C1 (MAZATLAN N.E.(SANTANDER II))</v>
          </cell>
        </row>
        <row r="122">
          <cell r="BA122">
            <v>3282</v>
          </cell>
          <cell r="BB122" t="str">
            <v>C1 (MERIDA N.E.)</v>
          </cell>
          <cell r="BC122">
            <v>3282</v>
          </cell>
          <cell r="BD122" t="str">
            <v>F (MERIDA N.E.)</v>
          </cell>
          <cell r="BE122">
            <v>3279</v>
          </cell>
          <cell r="BF122" t="str">
            <v>D3 (ALLIANZ MERIDA)</v>
          </cell>
          <cell r="BG122">
            <v>3279</v>
          </cell>
          <cell r="BH122" t="str">
            <v>F (ALLIANZ MERIDA)</v>
          </cell>
          <cell r="BI122">
            <v>3279</v>
          </cell>
          <cell r="BJ122" t="str">
            <v>D3 (ALLIANZ MERIDA)</v>
          </cell>
          <cell r="BK122">
            <v>3279</v>
          </cell>
          <cell r="BL122" t="str">
            <v>F (ALLIANZ MERIDA)</v>
          </cell>
          <cell r="BM122">
            <v>3277</v>
          </cell>
          <cell r="BN122" t="str">
            <v>E3 (MERIDA NORTE)</v>
          </cell>
          <cell r="BO122">
            <v>3274</v>
          </cell>
          <cell r="BP122" t="str">
            <v>F (HUATULCO)</v>
          </cell>
          <cell r="BQ122">
            <v>3277</v>
          </cell>
          <cell r="BR122" t="str">
            <v>E3 (MERIDA NORTE)</v>
          </cell>
          <cell r="BS122">
            <v>3274</v>
          </cell>
          <cell r="BT122" t="str">
            <v>F (HUATULCO)</v>
          </cell>
          <cell r="BU122">
            <v>3276</v>
          </cell>
          <cell r="BV122" t="str">
            <v>E3 (MERIDA)</v>
          </cell>
          <cell r="BW122">
            <v>3273</v>
          </cell>
          <cell r="BX122" t="str">
            <v>E (OAXACA)</v>
          </cell>
        </row>
        <row r="123">
          <cell r="BA123">
            <v>3285</v>
          </cell>
          <cell r="BB123" t="str">
            <v>A4 (ACAPULCO)</v>
          </cell>
          <cell r="BC123">
            <v>3285</v>
          </cell>
          <cell r="BD123" t="str">
            <v>A1 (ACAPULCO)</v>
          </cell>
          <cell r="BE123">
            <v>3280</v>
          </cell>
          <cell r="BF123" t="str">
            <v>TICUL</v>
          </cell>
          <cell r="BG123">
            <v>3280</v>
          </cell>
          <cell r="BH123" t="str">
            <v>TICUL</v>
          </cell>
          <cell r="BI123">
            <v>3280</v>
          </cell>
          <cell r="BJ123" t="str">
            <v>E3 (TICUL)</v>
          </cell>
          <cell r="BK123">
            <v>3280</v>
          </cell>
          <cell r="BL123" t="str">
            <v>F (TICUL)</v>
          </cell>
          <cell r="BM123">
            <v>3278</v>
          </cell>
          <cell r="BN123" t="str">
            <v>C3 (VALLADOLID)</v>
          </cell>
          <cell r="BO123">
            <v>3276</v>
          </cell>
          <cell r="BP123" t="str">
            <v>F (MERIDA)</v>
          </cell>
          <cell r="BQ123">
            <v>3278</v>
          </cell>
          <cell r="BR123" t="str">
            <v>C3 (VALLADOLID)</v>
          </cell>
          <cell r="BS123">
            <v>3276</v>
          </cell>
          <cell r="BT123" t="str">
            <v>F (MERIDA)</v>
          </cell>
          <cell r="BU123">
            <v>3277</v>
          </cell>
          <cell r="BV123" t="str">
            <v>E3 (MERIDA NORTE)</v>
          </cell>
          <cell r="BW123">
            <v>3274</v>
          </cell>
          <cell r="BX123" t="str">
            <v>F (HUATULCO)</v>
          </cell>
        </row>
        <row r="124">
          <cell r="BA124">
            <v>3286</v>
          </cell>
          <cell r="BB124" t="str">
            <v>D2 (IXTAPA)</v>
          </cell>
          <cell r="BC124">
            <v>3286</v>
          </cell>
          <cell r="BD124" t="str">
            <v>D (IXTAPA)</v>
          </cell>
          <cell r="BE124">
            <v>3282</v>
          </cell>
          <cell r="BF124" t="str">
            <v>C1 (MERIDA N.E.)</v>
          </cell>
          <cell r="BG124">
            <v>3282</v>
          </cell>
          <cell r="BH124" t="str">
            <v>F (MERIDA N.E.)</v>
          </cell>
          <cell r="BI124">
            <v>3282</v>
          </cell>
          <cell r="BJ124" t="str">
            <v>C1 (MERIDA N.E.)</v>
          </cell>
          <cell r="BK124">
            <v>3282</v>
          </cell>
          <cell r="BL124" t="str">
            <v>F (MERIDA N.E.)</v>
          </cell>
          <cell r="BM124">
            <v>3279</v>
          </cell>
          <cell r="BN124" t="str">
            <v>D3 (ALLIANZ MERIDA)</v>
          </cell>
          <cell r="BO124">
            <v>3277</v>
          </cell>
          <cell r="BP124" t="str">
            <v>F (MERIDA NORTE)</v>
          </cell>
          <cell r="BQ124">
            <v>3279</v>
          </cell>
          <cell r="BR124" t="str">
            <v>D3 (ALLIANZ MERIDA)</v>
          </cell>
          <cell r="BS124">
            <v>3277</v>
          </cell>
          <cell r="BT124" t="str">
            <v>F (MERIDA NORTE)</v>
          </cell>
          <cell r="BU124">
            <v>3278</v>
          </cell>
          <cell r="BV124" t="str">
            <v>C3 (VALLADOLID)</v>
          </cell>
          <cell r="BW124">
            <v>3276</v>
          </cell>
          <cell r="BX124" t="str">
            <v>F (MERIDA)</v>
          </cell>
        </row>
        <row r="125">
          <cell r="BA125">
            <v>3288</v>
          </cell>
          <cell r="BB125" t="str">
            <v>E3 (AGUASCALIENTES)</v>
          </cell>
          <cell r="BC125">
            <v>3288</v>
          </cell>
          <cell r="BD125" t="str">
            <v>H (AGUASCALIENTES)</v>
          </cell>
          <cell r="BE125">
            <v>3285</v>
          </cell>
          <cell r="BF125" t="str">
            <v>A4 (ACAPULCO)</v>
          </cell>
          <cell r="BG125">
            <v>3285</v>
          </cell>
          <cell r="BH125" t="str">
            <v>A1 (ACAPULCO)</v>
          </cell>
          <cell r="BI125">
            <v>3285</v>
          </cell>
          <cell r="BJ125" t="str">
            <v>A4 (ACAPULCO)</v>
          </cell>
          <cell r="BK125">
            <v>3285</v>
          </cell>
          <cell r="BL125" t="str">
            <v>A1 (ACAPULCO)</v>
          </cell>
          <cell r="BM125">
            <v>3280</v>
          </cell>
          <cell r="BN125" t="str">
            <v>E3 (TICUL)</v>
          </cell>
          <cell r="BO125">
            <v>3278</v>
          </cell>
          <cell r="BP125" t="str">
            <v>D (VALLADOLID)</v>
          </cell>
          <cell r="BQ125">
            <v>3280</v>
          </cell>
          <cell r="BR125" t="str">
            <v>E3 (TICUL)</v>
          </cell>
          <cell r="BS125">
            <v>3278</v>
          </cell>
          <cell r="BT125" t="str">
            <v>D (VALLADOLID)</v>
          </cell>
          <cell r="BU125">
            <v>3279</v>
          </cell>
          <cell r="BV125" t="str">
            <v>D3 (ALLIANZ MERIDA)</v>
          </cell>
          <cell r="BW125">
            <v>3277</v>
          </cell>
          <cell r="BX125" t="str">
            <v>F (MERIDA NORTE)</v>
          </cell>
        </row>
        <row r="126">
          <cell r="BA126">
            <v>3291</v>
          </cell>
          <cell r="BB126" t="str">
            <v>E3 (AGUASCALIENTES TMX)</v>
          </cell>
          <cell r="BC126">
            <v>3291</v>
          </cell>
          <cell r="BD126" t="str">
            <v>G (AGUASCALIENTES TMX)</v>
          </cell>
          <cell r="BE126">
            <v>3286</v>
          </cell>
          <cell r="BF126" t="str">
            <v>D2 (IXTAPA)</v>
          </cell>
          <cell r="BG126">
            <v>3286</v>
          </cell>
          <cell r="BH126" t="str">
            <v>C1 (IXTAPA)</v>
          </cell>
          <cell r="BI126">
            <v>3286</v>
          </cell>
          <cell r="BJ126" t="str">
            <v>D2 (IXTAPA)</v>
          </cell>
          <cell r="BK126">
            <v>3286</v>
          </cell>
          <cell r="BL126" t="str">
            <v>C1 (IXTAPA)</v>
          </cell>
          <cell r="BM126">
            <v>3282</v>
          </cell>
          <cell r="BN126" t="str">
            <v>E3 (MERIDA N.E,)</v>
          </cell>
          <cell r="BO126">
            <v>3279</v>
          </cell>
          <cell r="BP126" t="str">
            <v>F (ALLIANZ MERIDA)</v>
          </cell>
          <cell r="BQ126">
            <v>3282</v>
          </cell>
          <cell r="BR126" t="str">
            <v>E3 (MERIDA N.E,)</v>
          </cell>
          <cell r="BS126">
            <v>3279</v>
          </cell>
          <cell r="BT126" t="str">
            <v>F (ALLIANZ MERIDA)</v>
          </cell>
          <cell r="BU126">
            <v>3280</v>
          </cell>
          <cell r="BV126" t="str">
            <v>E3 (TICUL)</v>
          </cell>
          <cell r="BW126">
            <v>3278</v>
          </cell>
          <cell r="BX126" t="str">
            <v>D (VALLADOLID)</v>
          </cell>
        </row>
        <row r="127">
          <cell r="BA127">
            <v>3294</v>
          </cell>
          <cell r="BB127" t="str">
            <v>E3 (TIJUANA)</v>
          </cell>
          <cell r="BC127">
            <v>3294</v>
          </cell>
          <cell r="BD127" t="str">
            <v>E (TIJUANA)</v>
          </cell>
          <cell r="BE127">
            <v>3288</v>
          </cell>
          <cell r="BF127" t="str">
            <v>E3 (AGUASCALIENTES)</v>
          </cell>
          <cell r="BG127">
            <v>3288</v>
          </cell>
          <cell r="BH127" t="str">
            <v>H (AGUASCALIENTES)</v>
          </cell>
          <cell r="BI127">
            <v>3288</v>
          </cell>
          <cell r="BJ127" t="str">
            <v>E3 (AGUASCALIENTES)</v>
          </cell>
          <cell r="BK127">
            <v>3288</v>
          </cell>
          <cell r="BL127" t="str">
            <v>H (AGUASCALIENTES)</v>
          </cell>
          <cell r="BM127">
            <v>3285</v>
          </cell>
          <cell r="BN127" t="str">
            <v>A4 (ACAPULCO)</v>
          </cell>
          <cell r="BO127">
            <v>3280</v>
          </cell>
          <cell r="BP127" t="str">
            <v>F (TICUL)</v>
          </cell>
          <cell r="BQ127">
            <v>3285</v>
          </cell>
          <cell r="BR127" t="str">
            <v>A4 (ACAPULCO)</v>
          </cell>
          <cell r="BS127">
            <v>3280</v>
          </cell>
          <cell r="BT127" t="str">
            <v>F (TICUL)</v>
          </cell>
          <cell r="BU127">
            <v>3282</v>
          </cell>
          <cell r="BV127" t="str">
            <v>E3 (MERIDA N.E,)</v>
          </cell>
          <cell r="BW127">
            <v>3279</v>
          </cell>
          <cell r="BX127" t="str">
            <v>F (ALLIANZ MERIDA)</v>
          </cell>
        </row>
        <row r="128">
          <cell r="BA128">
            <v>3297</v>
          </cell>
          <cell r="BB128" t="str">
            <v>D1 (TIJUANA TMX)</v>
          </cell>
          <cell r="BC128">
            <v>3297</v>
          </cell>
          <cell r="BD128" t="str">
            <v>E (TIJUANA TMX)</v>
          </cell>
          <cell r="BE128">
            <v>3291</v>
          </cell>
          <cell r="BF128" t="str">
            <v>E3 (AGUASCALIENTES TMX)</v>
          </cell>
          <cell r="BG128">
            <v>3291</v>
          </cell>
          <cell r="BH128" t="str">
            <v>G (AGUASCALIENTES TMX)</v>
          </cell>
          <cell r="BI128">
            <v>3291</v>
          </cell>
          <cell r="BJ128" t="str">
            <v>E3 (AGUASCALIENTES TMX)</v>
          </cell>
          <cell r="BK128">
            <v>3291</v>
          </cell>
          <cell r="BL128" t="str">
            <v>G (AGUASCALIENTES TMX)</v>
          </cell>
          <cell r="BM128">
            <v>3286</v>
          </cell>
          <cell r="BN128" t="str">
            <v>D1 (IXTAPA ZIHUATANEJO)</v>
          </cell>
          <cell r="BO128">
            <v>3282</v>
          </cell>
          <cell r="BP128" t="str">
            <v>F (MERIDA N.E.)</v>
          </cell>
          <cell r="BQ128">
            <v>3286</v>
          </cell>
          <cell r="BR128" t="str">
            <v>D1 (IXTAPA)</v>
          </cell>
          <cell r="BS128">
            <v>3282</v>
          </cell>
          <cell r="BT128" t="str">
            <v>F (MERIDA N.E.)</v>
          </cell>
          <cell r="BU128">
            <v>3285</v>
          </cell>
          <cell r="BV128" t="str">
            <v>A4 (ACAPULCO)</v>
          </cell>
          <cell r="BW128">
            <v>3280</v>
          </cell>
          <cell r="BX128" t="str">
            <v>F (TICUL)</v>
          </cell>
        </row>
        <row r="129">
          <cell r="BA129">
            <v>3300</v>
          </cell>
          <cell r="BB129" t="str">
            <v>D1 (ALLIANZ TIJUANA)</v>
          </cell>
          <cell r="BC129">
            <v>3300</v>
          </cell>
          <cell r="BD129" t="str">
            <v>E (ALLIANZ TIJUANA)</v>
          </cell>
          <cell r="BE129">
            <v>3294</v>
          </cell>
          <cell r="BF129" t="str">
            <v>E3 (TIJUANA)</v>
          </cell>
          <cell r="BG129">
            <v>3294</v>
          </cell>
          <cell r="BH129" t="str">
            <v>E (TIJUANA)</v>
          </cell>
          <cell r="BI129">
            <v>3294</v>
          </cell>
          <cell r="BJ129" t="str">
            <v>E3 (TIJUANA)</v>
          </cell>
          <cell r="BK129">
            <v>3294</v>
          </cell>
          <cell r="BL129" t="str">
            <v>E (TIJUANA)</v>
          </cell>
          <cell r="BM129">
            <v>3288</v>
          </cell>
          <cell r="BN129" t="str">
            <v>E3 (AGUASCALIENTES)</v>
          </cell>
          <cell r="BO129">
            <v>3285</v>
          </cell>
          <cell r="BP129" t="str">
            <v>A1 (ACAPULCO)</v>
          </cell>
          <cell r="BQ129">
            <v>3288</v>
          </cell>
          <cell r="BR129" t="str">
            <v>E3 (AGUASCALIENTES)</v>
          </cell>
          <cell r="BS129">
            <v>3285</v>
          </cell>
          <cell r="BT129" t="str">
            <v>A1 (ACAPULCO)</v>
          </cell>
          <cell r="BU129">
            <v>3286</v>
          </cell>
          <cell r="BV129" t="str">
            <v>D1 (IXTAPA)</v>
          </cell>
          <cell r="BW129">
            <v>3282</v>
          </cell>
          <cell r="BX129" t="str">
            <v>F (MERIDA N.E.)</v>
          </cell>
        </row>
        <row r="130">
          <cell r="BA130">
            <v>3303</v>
          </cell>
          <cell r="BB130" t="str">
            <v>E1 (TORREON)</v>
          </cell>
          <cell r="BC130">
            <v>3303</v>
          </cell>
          <cell r="BD130" t="str">
            <v>E (TORREON)</v>
          </cell>
          <cell r="BE130">
            <v>3297</v>
          </cell>
          <cell r="BF130" t="str">
            <v>D1 (TIJUANA TMX)</v>
          </cell>
          <cell r="BG130">
            <v>3297</v>
          </cell>
          <cell r="BH130" t="str">
            <v>E (TIJUANA TMX)</v>
          </cell>
          <cell r="BI130">
            <v>3297</v>
          </cell>
          <cell r="BJ130" t="str">
            <v>D1 (TIJUANA TMX)</v>
          </cell>
          <cell r="BK130">
            <v>3297</v>
          </cell>
          <cell r="BL130" t="str">
            <v>E (TIJUANA TMX)</v>
          </cell>
          <cell r="BM130">
            <v>3291</v>
          </cell>
          <cell r="BN130" t="str">
            <v>E3 (AGUASCALIENTES TMX)</v>
          </cell>
          <cell r="BO130">
            <v>3286</v>
          </cell>
          <cell r="BP130" t="str">
            <v>C (IXTAPA ZIHUATANEJO)</v>
          </cell>
          <cell r="BQ130">
            <v>3291</v>
          </cell>
          <cell r="BR130" t="str">
            <v>E3 (AGUASCALIENTES TMX)</v>
          </cell>
          <cell r="BS130">
            <v>3286</v>
          </cell>
          <cell r="BT130" t="str">
            <v>C (IXTAPA)</v>
          </cell>
          <cell r="BU130">
            <v>3288</v>
          </cell>
          <cell r="BV130" t="str">
            <v>E3 (AGUASCALIENTES)</v>
          </cell>
          <cell r="BW130">
            <v>3285</v>
          </cell>
          <cell r="BX130" t="str">
            <v>A1 (ACAPULCO)</v>
          </cell>
        </row>
        <row r="131">
          <cell r="BA131">
            <v>3306</v>
          </cell>
          <cell r="BB131" t="str">
            <v>E1 (TORREON N.E.)</v>
          </cell>
          <cell r="BC131">
            <v>3306</v>
          </cell>
          <cell r="BD131" t="str">
            <v>F (TORREON N.E.)</v>
          </cell>
          <cell r="BE131">
            <v>3300</v>
          </cell>
          <cell r="BF131" t="str">
            <v>D1 (ALLIANZ TIJUANA)</v>
          </cell>
          <cell r="BG131">
            <v>3300</v>
          </cell>
          <cell r="BH131" t="str">
            <v>E (ALLIANZ TIJUANA)</v>
          </cell>
          <cell r="BI131">
            <v>3300</v>
          </cell>
          <cell r="BJ131" t="str">
            <v>D1 (ALLIANZ TIJUANA)</v>
          </cell>
          <cell r="BK131">
            <v>3300</v>
          </cell>
          <cell r="BL131" t="str">
            <v>E (ALLIANZ TIJUANA)</v>
          </cell>
          <cell r="BM131">
            <v>3294</v>
          </cell>
          <cell r="BN131" t="str">
            <v>E3 (TIJUANA)</v>
          </cell>
          <cell r="BO131">
            <v>3288</v>
          </cell>
          <cell r="BP131" t="str">
            <v>H (AGUASCALIENTES)</v>
          </cell>
          <cell r="BQ131">
            <v>3294</v>
          </cell>
          <cell r="BR131" t="str">
            <v>E3 (TIJUANA)</v>
          </cell>
          <cell r="BS131">
            <v>3288</v>
          </cell>
          <cell r="BT131" t="str">
            <v>H (AGUASCALIENTES)</v>
          </cell>
          <cell r="BU131">
            <v>3291</v>
          </cell>
          <cell r="BV131" t="str">
            <v>E3 (AGUASCALIENTES TMX)</v>
          </cell>
          <cell r="BW131">
            <v>3286</v>
          </cell>
          <cell r="BX131" t="str">
            <v>C (IXTAPA)</v>
          </cell>
        </row>
        <row r="132">
          <cell r="BA132">
            <v>3309</v>
          </cell>
          <cell r="BB132" t="str">
            <v>A3 (VILLAHERMOSA)</v>
          </cell>
          <cell r="BC132">
            <v>3309</v>
          </cell>
          <cell r="BD132" t="str">
            <v>C (VILLAHERMOSA)</v>
          </cell>
          <cell r="BE132">
            <v>3303</v>
          </cell>
          <cell r="BF132" t="str">
            <v>E1 (TORREON)</v>
          </cell>
          <cell r="BG132">
            <v>3303</v>
          </cell>
          <cell r="BH132" t="str">
            <v>E (TORREON)</v>
          </cell>
          <cell r="BI132">
            <v>3303</v>
          </cell>
          <cell r="BJ132" t="str">
            <v>E1 (TORREON)</v>
          </cell>
          <cell r="BK132">
            <v>3303</v>
          </cell>
          <cell r="BL132" t="str">
            <v>E (TORREON)</v>
          </cell>
          <cell r="BM132">
            <v>3297</v>
          </cell>
          <cell r="BN132" t="str">
            <v>E3 (TIJUANA TMX)</v>
          </cell>
          <cell r="BO132">
            <v>3291</v>
          </cell>
          <cell r="BP132" t="str">
            <v>H (AGUASCALIENTES TMX)</v>
          </cell>
          <cell r="BQ132">
            <v>3297</v>
          </cell>
          <cell r="BR132" t="str">
            <v>E3 (TIJUANA TMX)</v>
          </cell>
          <cell r="BS132">
            <v>3291</v>
          </cell>
          <cell r="BT132" t="str">
            <v>H (AGUASCALIENTES TMX)</v>
          </cell>
          <cell r="BU132">
            <v>3294</v>
          </cell>
          <cell r="BV132" t="str">
            <v>E3 (TIJUANA)</v>
          </cell>
          <cell r="BW132">
            <v>3288</v>
          </cell>
          <cell r="BX132" t="str">
            <v>H (AGUASCALIENTES)</v>
          </cell>
        </row>
        <row r="133">
          <cell r="BA133">
            <v>3312</v>
          </cell>
          <cell r="BB133" t="str">
            <v>E2 (PUEBLA)</v>
          </cell>
          <cell r="BC133">
            <v>3312</v>
          </cell>
          <cell r="BD133" t="str">
            <v>E (PUEBLA)</v>
          </cell>
          <cell r="BE133">
            <v>3306</v>
          </cell>
          <cell r="BF133" t="str">
            <v>E1 (TORREON N.E.)</v>
          </cell>
          <cell r="BG133">
            <v>3306</v>
          </cell>
          <cell r="BH133" t="str">
            <v>F (TORREON N.E.)</v>
          </cell>
          <cell r="BI133">
            <v>3306</v>
          </cell>
          <cell r="BJ133" t="str">
            <v>E1 (TORREON N.E.)</v>
          </cell>
          <cell r="BK133">
            <v>3306</v>
          </cell>
          <cell r="BL133" t="str">
            <v>F (TORREON N.E.)</v>
          </cell>
          <cell r="BM133">
            <v>3300</v>
          </cell>
          <cell r="BN133" t="str">
            <v>D1 (ALLIANZ TIJUANA)</v>
          </cell>
          <cell r="BO133">
            <v>3294</v>
          </cell>
          <cell r="BP133" t="str">
            <v>E (TIJUANA)</v>
          </cell>
          <cell r="BQ133">
            <v>3300</v>
          </cell>
          <cell r="BR133" t="str">
            <v>D1 (ALLIANZ TIJUANA)</v>
          </cell>
          <cell r="BS133">
            <v>3294</v>
          </cell>
          <cell r="BT133" t="str">
            <v>E (TIJUANA)</v>
          </cell>
          <cell r="BU133">
            <v>3297</v>
          </cell>
          <cell r="BV133" t="str">
            <v>E3 (TIJUANA TMX)</v>
          </cell>
          <cell r="BW133">
            <v>3291</v>
          </cell>
          <cell r="BX133" t="str">
            <v>H (AGUASCALIENTES TMX)</v>
          </cell>
        </row>
        <row r="134">
          <cell r="BA134">
            <v>3313</v>
          </cell>
          <cell r="BB134" t="str">
            <v>E1 (PUEBLA N.E. AGENCIA AUTOMOTRIZ)</v>
          </cell>
          <cell r="BC134">
            <v>3313</v>
          </cell>
          <cell r="BD134" t="str">
            <v>E (PUEBLA N.E. AGENCIA AUTOMOTRIZ)</v>
          </cell>
          <cell r="BE134">
            <v>3309</v>
          </cell>
          <cell r="BF134" t="str">
            <v>A3 (VILLAHERMOSA)</v>
          </cell>
          <cell r="BG134">
            <v>3309</v>
          </cell>
          <cell r="BH134" t="str">
            <v>C (VILLAHERMOSA)</v>
          </cell>
          <cell r="BI134">
            <v>3309</v>
          </cell>
          <cell r="BJ134" t="str">
            <v>A3 (VILLAHERMOSA)</v>
          </cell>
          <cell r="BK134">
            <v>3309</v>
          </cell>
          <cell r="BL134" t="str">
            <v>C (VILLAHERMOSA)</v>
          </cell>
          <cell r="BM134">
            <v>3303</v>
          </cell>
          <cell r="BN134" t="str">
            <v>D1 (TORREON)</v>
          </cell>
          <cell r="BO134">
            <v>3297</v>
          </cell>
          <cell r="BP134" t="str">
            <v>E (TIJUANA TMX)</v>
          </cell>
          <cell r="BQ134">
            <v>3303</v>
          </cell>
          <cell r="BR134" t="str">
            <v>D1 (TORREON)</v>
          </cell>
          <cell r="BS134">
            <v>3297</v>
          </cell>
          <cell r="BT134" t="str">
            <v>E (TIJUANA TMX)</v>
          </cell>
          <cell r="BU134">
            <v>3300</v>
          </cell>
          <cell r="BV134" t="str">
            <v>D1 (ALLIANZ TIJUANA)</v>
          </cell>
          <cell r="BW134">
            <v>3294</v>
          </cell>
          <cell r="BX134" t="str">
            <v>E (TIJUANA)</v>
          </cell>
        </row>
        <row r="135">
          <cell r="BA135">
            <v>3315</v>
          </cell>
          <cell r="BB135" t="str">
            <v>C2 (PUEBLA CENTRO)</v>
          </cell>
          <cell r="BC135">
            <v>3315</v>
          </cell>
          <cell r="BD135" t="str">
            <v>D (PUEBLA CENTRO)</v>
          </cell>
          <cell r="BE135">
            <v>3312</v>
          </cell>
          <cell r="BF135" t="str">
            <v>E2 (PUEBLA)</v>
          </cell>
          <cell r="BG135">
            <v>3312</v>
          </cell>
          <cell r="BH135" t="str">
            <v>E (PUEBLA)</v>
          </cell>
          <cell r="BI135">
            <v>3312</v>
          </cell>
          <cell r="BJ135" t="str">
            <v>E2 (PUEBLA)</v>
          </cell>
          <cell r="BK135">
            <v>3312</v>
          </cell>
          <cell r="BL135" t="str">
            <v>E (PUEBLA)</v>
          </cell>
          <cell r="BM135">
            <v>3306</v>
          </cell>
          <cell r="BN135" t="str">
            <v>D1 (TORREON NE)</v>
          </cell>
          <cell r="BO135">
            <v>3300</v>
          </cell>
          <cell r="BP135" t="str">
            <v>E (ALLIANZ TIJUANA)</v>
          </cell>
          <cell r="BQ135">
            <v>3306</v>
          </cell>
          <cell r="BR135" t="str">
            <v>D1 (TORREON NE)</v>
          </cell>
          <cell r="BS135">
            <v>3300</v>
          </cell>
          <cell r="BT135" t="str">
            <v>E (ALLIANZ TIJUANA)</v>
          </cell>
          <cell r="BU135">
            <v>3303</v>
          </cell>
          <cell r="BV135" t="str">
            <v>D1 (TORREON)</v>
          </cell>
          <cell r="BW135">
            <v>3297</v>
          </cell>
          <cell r="BX135" t="str">
            <v>E (TIJUANA TMX)</v>
          </cell>
        </row>
        <row r="136">
          <cell r="BA136">
            <v>3318</v>
          </cell>
          <cell r="BB136" t="str">
            <v>A1 (PUEBLA N.E.)</v>
          </cell>
          <cell r="BC136">
            <v>3318</v>
          </cell>
          <cell r="BD136" t="str">
            <v>D (PUEBLA N.E.)</v>
          </cell>
          <cell r="BE136">
            <v>3313</v>
          </cell>
          <cell r="BF136" t="str">
            <v>E1 (PUEBLA N.E. AGENCIA AUTOMOTRIZ)</v>
          </cell>
          <cell r="BG136">
            <v>3313</v>
          </cell>
          <cell r="BH136" t="str">
            <v>E (PUEBLA N.E. AGENCIA AUTOMOTRIZ)</v>
          </cell>
          <cell r="BI136">
            <v>3313</v>
          </cell>
          <cell r="BJ136" t="str">
            <v>E1 (PUEBLA N.E. AGENCIA AUTOMOTRIZ)</v>
          </cell>
          <cell r="BK136">
            <v>3313</v>
          </cell>
          <cell r="BL136" t="str">
            <v>E (PUEBLA N.E. AGENCIA AUTOMOTRIZ)</v>
          </cell>
          <cell r="BM136">
            <v>3309</v>
          </cell>
          <cell r="BN136" t="str">
            <v>A3 (VILLAHERMOSA)</v>
          </cell>
          <cell r="BO136">
            <v>3303</v>
          </cell>
          <cell r="BP136" t="str">
            <v>E (TORREON)</v>
          </cell>
          <cell r="BQ136">
            <v>3309</v>
          </cell>
          <cell r="BR136" t="str">
            <v>A3 (VILLAHERMOSA)</v>
          </cell>
          <cell r="BS136">
            <v>3303</v>
          </cell>
          <cell r="BT136" t="str">
            <v>E (TORREON)</v>
          </cell>
          <cell r="BU136">
            <v>3306</v>
          </cell>
          <cell r="BV136" t="str">
            <v>D1 (TORREON NE)</v>
          </cell>
          <cell r="BW136">
            <v>3300</v>
          </cell>
          <cell r="BX136" t="str">
            <v>E (ALLIANZ TIJUANA)</v>
          </cell>
        </row>
        <row r="137">
          <cell r="BA137">
            <v>3321</v>
          </cell>
          <cell r="BB137" t="str">
            <v>E2 (LEON)</v>
          </cell>
          <cell r="BC137">
            <v>3321</v>
          </cell>
          <cell r="BD137" t="str">
            <v>F (LEON)</v>
          </cell>
          <cell r="BE137">
            <v>3315</v>
          </cell>
          <cell r="BF137" t="str">
            <v>C2 (PUEBLA CENTRO)</v>
          </cell>
          <cell r="BG137">
            <v>3315</v>
          </cell>
          <cell r="BH137" t="str">
            <v>D (PUEBLA CENTRO)</v>
          </cell>
          <cell r="BI137">
            <v>3315</v>
          </cell>
          <cell r="BJ137" t="str">
            <v>C2 (PUEBLA CENTRO)</v>
          </cell>
          <cell r="BK137">
            <v>3315</v>
          </cell>
          <cell r="BL137" t="str">
            <v>D (PUEBLA CENTRO)</v>
          </cell>
          <cell r="BM137">
            <v>3312</v>
          </cell>
          <cell r="BN137" t="str">
            <v>E2 (PUEBLA)</v>
          </cell>
          <cell r="BO137">
            <v>3306</v>
          </cell>
          <cell r="BP137" t="str">
            <v>E (TORREON N.E.)</v>
          </cell>
          <cell r="BQ137">
            <v>3312</v>
          </cell>
          <cell r="BR137" t="str">
            <v>E2 (PUEBLA)</v>
          </cell>
          <cell r="BS137">
            <v>3306</v>
          </cell>
          <cell r="BT137" t="str">
            <v>E (TORREON N.E.)</v>
          </cell>
          <cell r="BU137">
            <v>3309</v>
          </cell>
          <cell r="BV137" t="str">
            <v>A3 (VILLAHERMOSA)</v>
          </cell>
          <cell r="BW137">
            <v>3303</v>
          </cell>
          <cell r="BX137" t="str">
            <v>E (TORREON)</v>
          </cell>
        </row>
        <row r="138">
          <cell r="BA138">
            <v>3322</v>
          </cell>
          <cell r="BB138" t="str">
            <v>E2 (LEON NORTE)</v>
          </cell>
          <cell r="BC138">
            <v>3322</v>
          </cell>
          <cell r="BD138" t="str">
            <v>F (LEON NORTE)</v>
          </cell>
          <cell r="BE138">
            <v>3318</v>
          </cell>
          <cell r="BF138" t="str">
            <v>A1 (PUEBLA N.E.)</v>
          </cell>
          <cell r="BG138">
            <v>3318</v>
          </cell>
          <cell r="BH138" t="str">
            <v>D (PUEBLA N.E.)</v>
          </cell>
          <cell r="BI138">
            <v>3318</v>
          </cell>
          <cell r="BJ138" t="str">
            <v>A1 (PUEBLA N.E.)</v>
          </cell>
          <cell r="BK138">
            <v>3318</v>
          </cell>
          <cell r="BL138" t="str">
            <v>D (PUEBLA N.E.)</v>
          </cell>
          <cell r="BM138">
            <v>3313</v>
          </cell>
          <cell r="BN138" t="str">
            <v>E1 (PUEBLA N.E. AGENCIA AUTOMOTRIZ)</v>
          </cell>
          <cell r="BO138">
            <v>3309</v>
          </cell>
          <cell r="BP138" t="str">
            <v>A1 (VILLAHERMOSA)</v>
          </cell>
          <cell r="BQ138">
            <v>3313</v>
          </cell>
          <cell r="BR138" t="str">
            <v>E1 (PUEBLA N.E. AGENCIA AUTOMOTRIZ)</v>
          </cell>
          <cell r="BS138">
            <v>3309</v>
          </cell>
          <cell r="BT138" t="str">
            <v>A1 (VILLAHERMOSA)</v>
          </cell>
          <cell r="BU138">
            <v>3312</v>
          </cell>
          <cell r="BV138" t="str">
            <v>E2 (PUEBLA)</v>
          </cell>
          <cell r="BW138">
            <v>3306</v>
          </cell>
          <cell r="BX138" t="str">
            <v>E (TORREON N.E.)</v>
          </cell>
        </row>
        <row r="139">
          <cell r="BA139">
            <v>3323</v>
          </cell>
          <cell r="BB139" t="str">
            <v>C2 (ALLENDE NL)</v>
          </cell>
          <cell r="BC139">
            <v>3323</v>
          </cell>
          <cell r="BD139" t="str">
            <v>F (ALLENDE NL)</v>
          </cell>
          <cell r="BE139">
            <v>3321</v>
          </cell>
          <cell r="BF139" t="str">
            <v>E2 (LEON)</v>
          </cell>
          <cell r="BG139">
            <v>3321</v>
          </cell>
          <cell r="BH139" t="str">
            <v>F (LEON)</v>
          </cell>
          <cell r="BI139">
            <v>3321</v>
          </cell>
          <cell r="BJ139" t="str">
            <v>E2 (LEON)</v>
          </cell>
          <cell r="BK139">
            <v>3321</v>
          </cell>
          <cell r="BL139" t="str">
            <v>F (LEON)</v>
          </cell>
          <cell r="BM139">
            <v>3315</v>
          </cell>
          <cell r="BN139" t="str">
            <v>C2 (PUEBLA CENTRO)</v>
          </cell>
          <cell r="BO139">
            <v>3312</v>
          </cell>
          <cell r="BP139" t="str">
            <v>E (PUEBLA)</v>
          </cell>
          <cell r="BQ139">
            <v>3315</v>
          </cell>
          <cell r="BR139" t="str">
            <v>C2 (PUEBLA CENTRO)</v>
          </cell>
          <cell r="BS139">
            <v>3312</v>
          </cell>
          <cell r="BT139" t="str">
            <v>E (PUEBLA)</v>
          </cell>
          <cell r="BU139">
            <v>3313</v>
          </cell>
          <cell r="BV139" t="str">
            <v>E1 (PUEBLA N.E. AGENCIA AUTOMOTRIZ)</v>
          </cell>
          <cell r="BW139">
            <v>3309</v>
          </cell>
          <cell r="BX139" t="str">
            <v>A1 (VILLAHERMOSA)</v>
          </cell>
        </row>
        <row r="140">
          <cell r="BA140">
            <v>3324</v>
          </cell>
          <cell r="BB140" t="str">
            <v>E2 (LEON CAMPESTRE)</v>
          </cell>
          <cell r="BC140">
            <v>3327</v>
          </cell>
          <cell r="BD140" t="str">
            <v>F (LEON CAMPESTRE N.E.)</v>
          </cell>
          <cell r="BE140">
            <v>3322</v>
          </cell>
          <cell r="BF140" t="str">
            <v>E2 (LEON NORTE)</v>
          </cell>
          <cell r="BG140">
            <v>3322</v>
          </cell>
          <cell r="BH140" t="str">
            <v>F (LEON NORTE)</v>
          </cell>
          <cell r="BI140">
            <v>3322</v>
          </cell>
          <cell r="BJ140" t="str">
            <v>E2 (LEON NORTE)</v>
          </cell>
          <cell r="BK140">
            <v>3322</v>
          </cell>
          <cell r="BL140" t="str">
            <v>F (LEON NORTE)</v>
          </cell>
          <cell r="BM140">
            <v>3316</v>
          </cell>
          <cell r="BN140" t="str">
            <v>C4 (SABINAS HIDALGO)</v>
          </cell>
          <cell r="BO140">
            <v>3313</v>
          </cell>
          <cell r="BP140" t="str">
            <v>E (PUEBLA N.E. AGENCIA AUTOMOTRIZ)</v>
          </cell>
          <cell r="BQ140">
            <v>3316</v>
          </cell>
          <cell r="BR140" t="str">
            <v>C4 (SABINAS HIDALGO)</v>
          </cell>
          <cell r="BS140">
            <v>3313</v>
          </cell>
          <cell r="BT140" t="str">
            <v>E (PUEBLA N.E. AGENCIA AUTOMOTRIZ)</v>
          </cell>
          <cell r="BU140">
            <v>3315</v>
          </cell>
          <cell r="BV140" t="str">
            <v>C2 (PUEBLA CENTRO)</v>
          </cell>
          <cell r="BW140">
            <v>3312</v>
          </cell>
          <cell r="BX140" t="str">
            <v>E (PUEBLA)</v>
          </cell>
        </row>
        <row r="141">
          <cell r="BA141">
            <v>3327</v>
          </cell>
          <cell r="BB141" t="str">
            <v>D1 (LEON CAMPESTRE N.E.)</v>
          </cell>
          <cell r="BC141">
            <v>3330</v>
          </cell>
          <cell r="BD141" t="str">
            <v>E (CUERNAVACA)</v>
          </cell>
          <cell r="BE141">
            <v>3323</v>
          </cell>
          <cell r="BF141" t="str">
            <v>C2 (ALLENDE NL)</v>
          </cell>
          <cell r="BG141">
            <v>3323</v>
          </cell>
          <cell r="BH141" t="str">
            <v>F (ALLENDE NL)</v>
          </cell>
          <cell r="BI141">
            <v>3323</v>
          </cell>
          <cell r="BJ141" t="str">
            <v>C2 (ALLENDE NL)</v>
          </cell>
          <cell r="BK141">
            <v>3323</v>
          </cell>
          <cell r="BL141" t="str">
            <v>F (ALLENDE NL)</v>
          </cell>
          <cell r="BM141">
            <v>3318</v>
          </cell>
          <cell r="BN141" t="str">
            <v>E2 (PUEBLA N.E.)</v>
          </cell>
          <cell r="BO141">
            <v>3315</v>
          </cell>
          <cell r="BP141" t="str">
            <v>D (PUEBLA CENTRO)</v>
          </cell>
          <cell r="BQ141">
            <v>3318</v>
          </cell>
          <cell r="BR141" t="str">
            <v>E2 (PUEBLA N.E.)</v>
          </cell>
          <cell r="BS141">
            <v>3315</v>
          </cell>
          <cell r="BT141" t="str">
            <v>D (PUEBLA CENTRO)</v>
          </cell>
          <cell r="BU141">
            <v>3316</v>
          </cell>
          <cell r="BV141" t="str">
            <v>C4 (SABINAS HIDALGO)</v>
          </cell>
          <cell r="BW141">
            <v>3313</v>
          </cell>
          <cell r="BX141" t="str">
            <v>E (PUEBLA N.E. AGENCIA AUTOMOTRIZ)</v>
          </cell>
        </row>
        <row r="142">
          <cell r="BA142">
            <v>3330</v>
          </cell>
          <cell r="BB142" t="str">
            <v>E1 (CUERNAVACA)</v>
          </cell>
          <cell r="BC142">
            <v>3333</v>
          </cell>
          <cell r="BD142" t="str">
            <v>D (CUERNAVACA N.E.)</v>
          </cell>
          <cell r="BE142">
            <v>3324</v>
          </cell>
          <cell r="BF142" t="str">
            <v>E2 (LEON CAMPESTRE)</v>
          </cell>
          <cell r="BG142">
            <v>3327</v>
          </cell>
          <cell r="BH142" t="str">
            <v>F (LEON CAMPESTRE N.E.)</v>
          </cell>
          <cell r="BI142">
            <v>3324</v>
          </cell>
          <cell r="BJ142" t="str">
            <v>E2 (LEON CAMPESTRE)</v>
          </cell>
          <cell r="BK142">
            <v>3327</v>
          </cell>
          <cell r="BL142" t="str">
            <v>F (LEON CAMPESTRE N.E.)</v>
          </cell>
          <cell r="BM142">
            <v>3321</v>
          </cell>
          <cell r="BN142" t="str">
            <v>E2 (LEON)</v>
          </cell>
          <cell r="BO142">
            <v>3316</v>
          </cell>
          <cell r="BP142" t="str">
            <v>F (SABINAS HIDALGO)</v>
          </cell>
          <cell r="BQ142">
            <v>3321</v>
          </cell>
          <cell r="BR142" t="str">
            <v>E2 (LEON)</v>
          </cell>
          <cell r="BS142">
            <v>3316</v>
          </cell>
          <cell r="BT142" t="str">
            <v>F (SABINAS HIDALGO)</v>
          </cell>
          <cell r="BU142">
            <v>3318</v>
          </cell>
          <cell r="BV142" t="str">
            <v>E2 (PUEBLA N.E.)</v>
          </cell>
          <cell r="BW142">
            <v>3315</v>
          </cell>
          <cell r="BX142" t="str">
            <v>D (PUEBLA CENTRO)</v>
          </cell>
        </row>
        <row r="143">
          <cell r="BA143">
            <v>3333</v>
          </cell>
          <cell r="BB143" t="str">
            <v>D1 (CUERNAVACA N.E.)</v>
          </cell>
          <cell r="BC143">
            <v>3336</v>
          </cell>
          <cell r="BD143" t="str">
            <v>C (GUADALAJARA)</v>
          </cell>
          <cell r="BE143">
            <v>3327</v>
          </cell>
          <cell r="BF143" t="str">
            <v>D1 (LEON CAMPESTRE N.E.)</v>
          </cell>
          <cell r="BG143">
            <v>3330</v>
          </cell>
          <cell r="BH143" t="str">
            <v>E (CUERNAVACA)</v>
          </cell>
          <cell r="BI143">
            <v>3327</v>
          </cell>
          <cell r="BJ143" t="str">
            <v>D1 (LEON CAMPESTRE N.E.)</v>
          </cell>
          <cell r="BK143">
            <v>3330</v>
          </cell>
          <cell r="BL143" t="str">
            <v>E (CUERNAVACA)</v>
          </cell>
          <cell r="BM143">
            <v>3322</v>
          </cell>
          <cell r="BN143" t="str">
            <v>E2 (LEON NORTE)</v>
          </cell>
          <cell r="BO143">
            <v>3318</v>
          </cell>
          <cell r="BP143" t="str">
            <v>E (PUEBLA N.E.)</v>
          </cell>
          <cell r="BQ143">
            <v>3322</v>
          </cell>
          <cell r="BR143" t="str">
            <v>E2 (LEON NORTE)</v>
          </cell>
          <cell r="BS143">
            <v>3318</v>
          </cell>
          <cell r="BT143" t="str">
            <v>E (PUEBLA N.E.)</v>
          </cell>
          <cell r="BU143">
            <v>3321</v>
          </cell>
          <cell r="BV143" t="str">
            <v>E2 (LEON)</v>
          </cell>
          <cell r="BW143">
            <v>3316</v>
          </cell>
          <cell r="BX143" t="str">
            <v>F (SABINAS HIDALGO)</v>
          </cell>
        </row>
        <row r="144">
          <cell r="BA144">
            <v>3336</v>
          </cell>
          <cell r="BB144" t="str">
            <v>C4 (GUADALAJARA)</v>
          </cell>
          <cell r="BC144">
            <v>3339</v>
          </cell>
          <cell r="BD144" t="str">
            <v>C (GUADALAJARA CENTRO)</v>
          </cell>
          <cell r="BE144">
            <v>3330</v>
          </cell>
          <cell r="BF144" t="str">
            <v>E1 (CUERNAVACA)</v>
          </cell>
          <cell r="BG144">
            <v>3333</v>
          </cell>
          <cell r="BH144" t="str">
            <v>D (CUERNAVACA N.E.)</v>
          </cell>
          <cell r="BI144">
            <v>3330</v>
          </cell>
          <cell r="BJ144" t="str">
            <v>E1 (CUERNAVACA)</v>
          </cell>
          <cell r="BK144">
            <v>3333</v>
          </cell>
          <cell r="BL144" t="str">
            <v>D (CUERNAVACA N.E.)</v>
          </cell>
          <cell r="BM144">
            <v>3323</v>
          </cell>
          <cell r="BN144" t="str">
            <v>C2 (ALLENDE NL)</v>
          </cell>
          <cell r="BO144">
            <v>3321</v>
          </cell>
          <cell r="BP144" t="str">
            <v>F (LEON)</v>
          </cell>
          <cell r="BQ144">
            <v>3323</v>
          </cell>
          <cell r="BR144" t="str">
            <v>C2 (ALLENDE NL)</v>
          </cell>
          <cell r="BS144">
            <v>3321</v>
          </cell>
          <cell r="BT144" t="str">
            <v>F (LEON)</v>
          </cell>
          <cell r="BU144">
            <v>3322</v>
          </cell>
          <cell r="BV144" t="str">
            <v>E2 (LEON NORTE)</v>
          </cell>
          <cell r="BW144">
            <v>3318</v>
          </cell>
          <cell r="BX144" t="str">
            <v>E (PUEBLA N.E.)</v>
          </cell>
        </row>
        <row r="145">
          <cell r="BA145">
            <v>3339</v>
          </cell>
          <cell r="BB145" t="str">
            <v>C4 (GUADALAJARA CENTRO)</v>
          </cell>
          <cell r="BC145">
            <v>3342</v>
          </cell>
          <cell r="BD145" t="str">
            <v>C (GUADALAJARA ARCOS)</v>
          </cell>
          <cell r="BE145">
            <v>3333</v>
          </cell>
          <cell r="BF145" t="str">
            <v>D1 (CUERNAVACA N.E.)</v>
          </cell>
          <cell r="BG145">
            <v>3336</v>
          </cell>
          <cell r="BH145" t="str">
            <v>C (GUADALAJARA)</v>
          </cell>
          <cell r="BI145">
            <v>3333</v>
          </cell>
          <cell r="BJ145" t="str">
            <v>D1 (CUERNAVACA N.E.)</v>
          </cell>
          <cell r="BK145">
            <v>3336</v>
          </cell>
          <cell r="BL145" t="str">
            <v>C (GUADALAJARA)</v>
          </cell>
          <cell r="BM145">
            <v>3324</v>
          </cell>
          <cell r="BN145" t="str">
            <v>E2 (LEON CAMPESTRE)</v>
          </cell>
          <cell r="BO145">
            <v>3322</v>
          </cell>
          <cell r="BP145" t="str">
            <v>F (LEON NORTE)</v>
          </cell>
          <cell r="BQ145">
            <v>3324</v>
          </cell>
          <cell r="BR145" t="str">
            <v>E2 (LEON CAMPESTRE)</v>
          </cell>
          <cell r="BS145">
            <v>3322</v>
          </cell>
          <cell r="BT145" t="str">
            <v>F (LEON NORTE)</v>
          </cell>
          <cell r="BU145">
            <v>3323</v>
          </cell>
          <cell r="BV145" t="str">
            <v>C2 (ALLENDE NL)</v>
          </cell>
          <cell r="BW145">
            <v>3321</v>
          </cell>
          <cell r="BX145" t="str">
            <v>F (LEON)</v>
          </cell>
        </row>
        <row r="146">
          <cell r="BA146">
            <v>3342</v>
          </cell>
          <cell r="BB146" t="str">
            <v>C4 (GUADALAJARA ARCOS)</v>
          </cell>
          <cell r="BC146">
            <v>3343</v>
          </cell>
          <cell r="BD146" t="str">
            <v>H (GRULLO)</v>
          </cell>
          <cell r="BE146">
            <v>3336</v>
          </cell>
          <cell r="BF146" t="str">
            <v>C4 (GUADALAJARA)</v>
          </cell>
          <cell r="BG146">
            <v>3339</v>
          </cell>
          <cell r="BH146" t="str">
            <v>C (GUADALAJARA CENTRO)</v>
          </cell>
          <cell r="BI146">
            <v>3336</v>
          </cell>
          <cell r="BJ146" t="str">
            <v>C4 (GUADALAJARA)</v>
          </cell>
          <cell r="BK146">
            <v>3339</v>
          </cell>
          <cell r="BL146" t="str">
            <v>C (GUADALAJARA CENTRO)</v>
          </cell>
          <cell r="BM146">
            <v>3327</v>
          </cell>
          <cell r="BN146" t="str">
            <v>D1 (LEON CAMPESTRE N.E.)</v>
          </cell>
          <cell r="BO146">
            <v>3323</v>
          </cell>
          <cell r="BP146" t="str">
            <v>F (ALLENDE NL)</v>
          </cell>
          <cell r="BQ146">
            <v>3327</v>
          </cell>
          <cell r="BR146" t="str">
            <v>D1 (LEON CAMPESTRE N.E.)</v>
          </cell>
          <cell r="BS146">
            <v>3323</v>
          </cell>
          <cell r="BT146" t="str">
            <v>F (ALLENDE NL)</v>
          </cell>
          <cell r="BU146">
            <v>3324</v>
          </cell>
          <cell r="BV146" t="str">
            <v>E2 (LEON CAMPESTRE)</v>
          </cell>
          <cell r="BW146">
            <v>3322</v>
          </cell>
          <cell r="BX146" t="str">
            <v>F (LEON NORTE)</v>
          </cell>
        </row>
        <row r="147">
          <cell r="BA147">
            <v>3343</v>
          </cell>
          <cell r="BB147" t="str">
            <v>E2 (GRULLO)</v>
          </cell>
          <cell r="BC147">
            <v>3344</v>
          </cell>
          <cell r="BD147" t="str">
            <v>G (CIHUATLAN)</v>
          </cell>
          <cell r="BE147">
            <v>3339</v>
          </cell>
          <cell r="BF147" t="str">
            <v>C4 (GUADALAJARA CENTRO)</v>
          </cell>
          <cell r="BG147">
            <v>3342</v>
          </cell>
          <cell r="BH147" t="str">
            <v>C (GUADALAJARA ARCOS)</v>
          </cell>
          <cell r="BI147">
            <v>3339</v>
          </cell>
          <cell r="BJ147" t="str">
            <v>C4 (GUADALAJARA CENTRO)</v>
          </cell>
          <cell r="BK147">
            <v>3342</v>
          </cell>
          <cell r="BL147" t="str">
            <v>C (GUADALAJARA ARCOS)</v>
          </cell>
          <cell r="BM147">
            <v>3330</v>
          </cell>
          <cell r="BN147" t="str">
            <v>E1 (CUERNAVACA)</v>
          </cell>
          <cell r="BO147">
            <v>3327</v>
          </cell>
          <cell r="BP147" t="str">
            <v>F (LEON CAMPESTRE N.E.)</v>
          </cell>
          <cell r="BQ147">
            <v>3330</v>
          </cell>
          <cell r="BR147" t="str">
            <v>E1 (CUERNAVACA)</v>
          </cell>
          <cell r="BS147">
            <v>3327</v>
          </cell>
          <cell r="BT147" t="str">
            <v>F (LEON CAMPESTRE N.E.)</v>
          </cell>
          <cell r="BU147">
            <v>3327</v>
          </cell>
          <cell r="BV147" t="str">
            <v>D1 (LEON CAMPESTRE N.E.)</v>
          </cell>
          <cell r="BW147">
            <v>3323</v>
          </cell>
          <cell r="BX147" t="str">
            <v>F (ALLENDE NL)</v>
          </cell>
        </row>
        <row r="148">
          <cell r="BA148">
            <v>3344</v>
          </cell>
          <cell r="BB148" t="str">
            <v>E3 (CIHUATLAN)</v>
          </cell>
          <cell r="BC148">
            <v>3345</v>
          </cell>
          <cell r="BD148" t="str">
            <v>C (ALLIANZ GUADALAJARA)</v>
          </cell>
          <cell r="BE148">
            <v>3342</v>
          </cell>
          <cell r="BF148" t="str">
            <v>C4 (GUADALAJARA ARCOS)</v>
          </cell>
          <cell r="BG148">
            <v>3343</v>
          </cell>
          <cell r="BH148" t="str">
            <v>H (GRULLO)</v>
          </cell>
          <cell r="BI148">
            <v>3342</v>
          </cell>
          <cell r="BJ148" t="str">
            <v>C4 (GUADALAJARA ARCOS)</v>
          </cell>
          <cell r="BK148">
            <v>3343</v>
          </cell>
          <cell r="BL148" t="str">
            <v>H (GRULLO)</v>
          </cell>
          <cell r="BM148">
            <v>3333</v>
          </cell>
          <cell r="BN148" t="str">
            <v>D1 (CUERNAVACA N.E.)</v>
          </cell>
          <cell r="BO148">
            <v>3330</v>
          </cell>
          <cell r="BP148" t="str">
            <v>E (CUERNAVACA)</v>
          </cell>
          <cell r="BQ148">
            <v>3333</v>
          </cell>
          <cell r="BR148" t="str">
            <v>D1 (CUERNAVACA N.E.)</v>
          </cell>
          <cell r="BS148">
            <v>3330</v>
          </cell>
          <cell r="BT148" t="str">
            <v>E (CUERNAVACA)</v>
          </cell>
          <cell r="BU148">
            <v>3330</v>
          </cell>
          <cell r="BV148" t="str">
            <v>E1 (CUERNAVACA)</v>
          </cell>
          <cell r="BW148">
            <v>3327</v>
          </cell>
          <cell r="BX148" t="str">
            <v>F (LEON CAMPESTRE N.E.)</v>
          </cell>
        </row>
        <row r="149">
          <cell r="BA149">
            <v>3345</v>
          </cell>
          <cell r="BB149" t="str">
            <v>C4 (ALLIANZ GUADALAJARA)</v>
          </cell>
          <cell r="BC149">
            <v>3348</v>
          </cell>
          <cell r="BD149" t="str">
            <v>C (GUADALAJARA ARCOS TMX)</v>
          </cell>
          <cell r="BE149">
            <v>3343</v>
          </cell>
          <cell r="BF149" t="str">
            <v>E2 (GRULLO)</v>
          </cell>
          <cell r="BG149">
            <v>3344</v>
          </cell>
          <cell r="BH149" t="str">
            <v>H (CIHUATLAN)</v>
          </cell>
          <cell r="BI149">
            <v>3343</v>
          </cell>
          <cell r="BJ149" t="str">
            <v>E2 (GRULLO)</v>
          </cell>
          <cell r="BK149">
            <v>3344</v>
          </cell>
          <cell r="BL149" t="str">
            <v>H (CIHUATLAN)</v>
          </cell>
          <cell r="BM149">
            <v>3336</v>
          </cell>
          <cell r="BN149" t="str">
            <v>C1 (GUADALAJARA)</v>
          </cell>
          <cell r="BO149">
            <v>3333</v>
          </cell>
          <cell r="BP149" t="str">
            <v>D (CUERNAVACA N.E.)</v>
          </cell>
          <cell r="BQ149">
            <v>3336</v>
          </cell>
          <cell r="BR149" t="str">
            <v>C1 (GUADALAJARA)</v>
          </cell>
          <cell r="BS149">
            <v>3333</v>
          </cell>
          <cell r="BT149" t="str">
            <v>D (CUERNAVACA N.E.)</v>
          </cell>
          <cell r="BU149">
            <v>3333</v>
          </cell>
          <cell r="BV149" t="str">
            <v>D1 (CUERNAVACA N.E.)</v>
          </cell>
          <cell r="BW149">
            <v>3330</v>
          </cell>
          <cell r="BX149" t="str">
            <v>E (CUERNAVACA)</v>
          </cell>
        </row>
        <row r="150">
          <cell r="BA150">
            <v>3348</v>
          </cell>
          <cell r="BB150" t="str">
            <v>C4 (GUADALAJARA ARCOS TMX)</v>
          </cell>
          <cell r="BC150">
            <v>3351</v>
          </cell>
          <cell r="BD150" t="str">
            <v>C (GUADALAJARA TMX N.E.)</v>
          </cell>
          <cell r="BE150">
            <v>3344</v>
          </cell>
          <cell r="BF150" t="str">
            <v>E3 (CIHUATLAN)</v>
          </cell>
          <cell r="BG150">
            <v>3345</v>
          </cell>
          <cell r="BH150" t="str">
            <v>C (ALLIANZ GUADALAJARA)</v>
          </cell>
          <cell r="BI150">
            <v>3344</v>
          </cell>
          <cell r="BJ150" t="str">
            <v>E3 (CIHUATLAN)</v>
          </cell>
          <cell r="BK150">
            <v>3345</v>
          </cell>
          <cell r="BL150" t="str">
            <v>C (ALLIANZ GUADALAJARA)</v>
          </cell>
          <cell r="BM150">
            <v>3339</v>
          </cell>
          <cell r="BN150" t="str">
            <v>C4 (GUADALAJARA CENTRO)</v>
          </cell>
          <cell r="BO150">
            <v>3336</v>
          </cell>
          <cell r="BP150" t="str">
            <v>A1 (GUADALAJARA)</v>
          </cell>
          <cell r="BQ150">
            <v>3339</v>
          </cell>
          <cell r="BR150" t="str">
            <v>C4 (GUADALAJARA CENTRO)</v>
          </cell>
          <cell r="BS150">
            <v>3336</v>
          </cell>
          <cell r="BT150" t="str">
            <v>A1 (GUADALAJARA)</v>
          </cell>
          <cell r="BU150">
            <v>3336</v>
          </cell>
          <cell r="BV150" t="str">
            <v>C1 (GUADALAJARA)</v>
          </cell>
          <cell r="BW150">
            <v>3333</v>
          </cell>
          <cell r="BX150" t="str">
            <v>D (CUERNAVACA N.E.)</v>
          </cell>
        </row>
        <row r="151">
          <cell r="BA151">
            <v>3351</v>
          </cell>
          <cell r="BB151" t="str">
            <v>A1 (GUADALAJARA TMX N.E.)</v>
          </cell>
          <cell r="BC151">
            <v>3354</v>
          </cell>
          <cell r="BD151" t="str">
            <v>C (GUADALAJARA N.E.)</v>
          </cell>
          <cell r="BE151">
            <v>3345</v>
          </cell>
          <cell r="BF151" t="str">
            <v>C4 (ALLIANZ GUADALAJARA)</v>
          </cell>
          <cell r="BG151">
            <v>3348</v>
          </cell>
          <cell r="BH151" t="str">
            <v>C (GUADALAJARA ARCOS TMX)</v>
          </cell>
          <cell r="BI151">
            <v>3345</v>
          </cell>
          <cell r="BJ151" t="str">
            <v>C4 (ALLIANZ GUADALAJARA)</v>
          </cell>
          <cell r="BK151">
            <v>3348</v>
          </cell>
          <cell r="BL151" t="str">
            <v>C (GUADALAJARA ARCOS TMX)</v>
          </cell>
          <cell r="BM151">
            <v>3342</v>
          </cell>
          <cell r="BN151" t="str">
            <v>C1 (GUADALAJARA ARCOS)</v>
          </cell>
          <cell r="BO151">
            <v>3339</v>
          </cell>
          <cell r="BP151" t="str">
            <v>C (GUADALAJARA CENTRO)</v>
          </cell>
          <cell r="BQ151">
            <v>3342</v>
          </cell>
          <cell r="BR151" t="str">
            <v>C1 (GUADALAJARA ARCOS)</v>
          </cell>
          <cell r="BS151">
            <v>3339</v>
          </cell>
          <cell r="BT151" t="str">
            <v>C (GUADALAJARA CENTRO)</v>
          </cell>
          <cell r="BU151">
            <v>3339</v>
          </cell>
          <cell r="BV151" t="str">
            <v>C4 (GUADALAJARA CENTRO)</v>
          </cell>
          <cell r="BW151">
            <v>3336</v>
          </cell>
          <cell r="BX151" t="str">
            <v>A1 (GUADALAJARA)</v>
          </cell>
        </row>
        <row r="152">
          <cell r="BA152">
            <v>3354</v>
          </cell>
          <cell r="BB152" t="str">
            <v>A1 (GUADALAJARA N.E.)</v>
          </cell>
          <cell r="BC152">
            <v>3357</v>
          </cell>
          <cell r="BD152" t="str">
            <v>C (GUADALAJARA ARCOS N.E.)</v>
          </cell>
          <cell r="BE152">
            <v>3348</v>
          </cell>
          <cell r="BF152" t="str">
            <v>C4 (GUADALAJARA ARCOS TMX)</v>
          </cell>
          <cell r="BG152">
            <v>3351</v>
          </cell>
          <cell r="BH152" t="str">
            <v>C (GUADALAJARA TMX N.E.)</v>
          </cell>
          <cell r="BI152">
            <v>3348</v>
          </cell>
          <cell r="BJ152" t="str">
            <v>C4 (GUADALAJARA ARCOS TMX)</v>
          </cell>
          <cell r="BK152">
            <v>3351</v>
          </cell>
          <cell r="BL152" t="str">
            <v>C (GUADALAJARA TMX N.E.)</v>
          </cell>
          <cell r="BM152">
            <v>3343</v>
          </cell>
          <cell r="BN152" t="str">
            <v>E2 (GRULLO)</v>
          </cell>
          <cell r="BO152">
            <v>3342</v>
          </cell>
          <cell r="BP152" t="str">
            <v>A1 (GUADALAJARA ARCOS)</v>
          </cell>
          <cell r="BQ152">
            <v>3343</v>
          </cell>
          <cell r="BR152" t="str">
            <v>E2 (GRULLO)</v>
          </cell>
          <cell r="BS152">
            <v>3342</v>
          </cell>
          <cell r="BT152" t="str">
            <v>A1 (GUADALAJARA ARCOS)</v>
          </cell>
          <cell r="BU152">
            <v>3342</v>
          </cell>
          <cell r="BV152" t="str">
            <v>C1 (GUADALAJARA ARCOS)</v>
          </cell>
          <cell r="BW152">
            <v>3339</v>
          </cell>
          <cell r="BX152" t="str">
            <v>C (GUADALAJARA CENTRO)</v>
          </cell>
        </row>
        <row r="153">
          <cell r="BA153">
            <v>3357</v>
          </cell>
          <cell r="BB153" t="str">
            <v>A3 (GUADALAJARA ARCOS N.E.)</v>
          </cell>
          <cell r="BC153">
            <v>3360</v>
          </cell>
          <cell r="BD153" t="str">
            <v>E (PACHUCA)</v>
          </cell>
          <cell r="BE153">
            <v>3351</v>
          </cell>
          <cell r="BF153" t="str">
            <v>A1 (GUADALAJARA TMX N.E.)</v>
          </cell>
          <cell r="BG153">
            <v>3354</v>
          </cell>
          <cell r="BH153" t="str">
            <v>C (GUADALAJARA N.E.)</v>
          </cell>
          <cell r="BI153">
            <v>3351</v>
          </cell>
          <cell r="BJ153" t="str">
            <v>A1 (GUADALAJARA TMX N.E.)</v>
          </cell>
          <cell r="BK153">
            <v>3354</v>
          </cell>
          <cell r="BL153" t="str">
            <v>C (GUADALAJARA N.E.)</v>
          </cell>
          <cell r="BM153">
            <v>3344</v>
          </cell>
          <cell r="BN153" t="str">
            <v>E3 (CIHUATLAN)</v>
          </cell>
          <cell r="BO153">
            <v>3343</v>
          </cell>
          <cell r="BP153" t="str">
            <v>H (GRULLO)</v>
          </cell>
          <cell r="BQ153">
            <v>3344</v>
          </cell>
          <cell r="BR153" t="str">
            <v>E3 (CIHUATLAN)</v>
          </cell>
          <cell r="BS153">
            <v>3343</v>
          </cell>
          <cell r="BT153" t="str">
            <v>H (GRULLO)</v>
          </cell>
          <cell r="BU153">
            <v>3343</v>
          </cell>
          <cell r="BV153" t="str">
            <v>E2 (GRULLO)</v>
          </cell>
          <cell r="BW153">
            <v>3342</v>
          </cell>
          <cell r="BX153" t="str">
            <v>A1 (GUADALAJARA ARCOS)</v>
          </cell>
        </row>
        <row r="154">
          <cell r="BA154">
            <v>3360</v>
          </cell>
          <cell r="BB154" t="str">
            <v>E1 (PACHUCA)</v>
          </cell>
          <cell r="BC154">
            <v>3363</v>
          </cell>
          <cell r="BD154" t="str">
            <v>A (TAXIS(ADMINISTRATIVA))</v>
          </cell>
          <cell r="BE154">
            <v>3354</v>
          </cell>
          <cell r="BF154" t="str">
            <v>A1 (GUADALAJARA N.E.)</v>
          </cell>
          <cell r="BG154">
            <v>3357</v>
          </cell>
          <cell r="BH154" t="str">
            <v>C (GUADALAJARA ARCOS N.E.)</v>
          </cell>
          <cell r="BI154">
            <v>3354</v>
          </cell>
          <cell r="BJ154" t="str">
            <v>A1 (GUADALAJARA N.E.)</v>
          </cell>
          <cell r="BK154">
            <v>3357</v>
          </cell>
          <cell r="BL154" t="str">
            <v>C (GUADALAJARA ARCOS N.E.)</v>
          </cell>
          <cell r="BM154">
            <v>3345</v>
          </cell>
          <cell r="BN154" t="str">
            <v>C4 (ALLIANZ GUADALAJARA)</v>
          </cell>
          <cell r="BO154">
            <v>3344</v>
          </cell>
          <cell r="BP154" t="str">
            <v>H (CIHUATLAN)</v>
          </cell>
          <cell r="BQ154">
            <v>3345</v>
          </cell>
          <cell r="BR154" t="str">
            <v>C4 (ALLIANZ GUADALAJARA)</v>
          </cell>
          <cell r="BS154">
            <v>3344</v>
          </cell>
          <cell r="BT154" t="str">
            <v>H (CIHUATLAN)</v>
          </cell>
          <cell r="BU154">
            <v>3344</v>
          </cell>
          <cell r="BV154" t="str">
            <v>E3 (CIHUATLAN)</v>
          </cell>
          <cell r="BW154">
            <v>3343</v>
          </cell>
          <cell r="BX154" t="str">
            <v>H (GRULLO)</v>
          </cell>
        </row>
        <row r="155">
          <cell r="BA155">
            <v>3363</v>
          </cell>
          <cell r="BB155" t="str">
            <v>A1 (TAXIS (ADMINISTRATIVA))</v>
          </cell>
          <cell r="BC155">
            <v>3366</v>
          </cell>
          <cell r="BD155" t="str">
            <v>A (TAXIS XALAPA)</v>
          </cell>
          <cell r="BE155">
            <v>3357</v>
          </cell>
          <cell r="BF155" t="str">
            <v>A3 (GUADALAJARA ARCOS N.E.)</v>
          </cell>
          <cell r="BG155">
            <v>3360</v>
          </cell>
          <cell r="BH155" t="str">
            <v>E (PACHUCA)</v>
          </cell>
          <cell r="BI155">
            <v>3357</v>
          </cell>
          <cell r="BJ155" t="str">
            <v>A3 (GUADALAJARA ARCOS N.E.)</v>
          </cell>
          <cell r="BK155">
            <v>3360</v>
          </cell>
          <cell r="BL155" t="str">
            <v>E (PACHUCA)</v>
          </cell>
          <cell r="BM155">
            <v>3348</v>
          </cell>
          <cell r="BN155" t="str">
            <v>C1 (GUADALAJARA ARCOS TMX)</v>
          </cell>
          <cell r="BO155">
            <v>3345</v>
          </cell>
          <cell r="BP155" t="str">
            <v>C (ALLIANZ GUADALAJARA)</v>
          </cell>
          <cell r="BQ155">
            <v>3348</v>
          </cell>
          <cell r="BR155" t="str">
            <v>C1 (GUADALAJARA ARCOS TMX)</v>
          </cell>
          <cell r="BS155">
            <v>3345</v>
          </cell>
          <cell r="BT155" t="str">
            <v>C (ALLIANZ GUADALAJARA)</v>
          </cell>
          <cell r="BU155">
            <v>3345</v>
          </cell>
          <cell r="BV155" t="str">
            <v>C4 (ALLIANZ GUADALAJARA)</v>
          </cell>
          <cell r="BW155">
            <v>3344</v>
          </cell>
          <cell r="BX155" t="str">
            <v>H (CIHUATLAN)</v>
          </cell>
        </row>
        <row r="156">
          <cell r="BA156">
            <v>3366</v>
          </cell>
          <cell r="BB156" t="str">
            <v>A1 (TAXIS XALAPA)</v>
          </cell>
          <cell r="BC156">
            <v>3369</v>
          </cell>
          <cell r="BD156" t="str">
            <v>A (TAXIS CHIHUAHUA)</v>
          </cell>
          <cell r="BE156">
            <v>3360</v>
          </cell>
          <cell r="BF156" t="str">
            <v>E1 (PACHUCA)</v>
          </cell>
          <cell r="BG156">
            <v>3363</v>
          </cell>
          <cell r="BH156" t="str">
            <v>A (TAXIS(ADMINISTRATIVA))</v>
          </cell>
          <cell r="BI156">
            <v>3360</v>
          </cell>
          <cell r="BJ156" t="str">
            <v>E1 (PACHUCA)</v>
          </cell>
          <cell r="BK156">
            <v>3363</v>
          </cell>
          <cell r="BL156" t="str">
            <v>A (TAXIS(ADMINISTRATIVA))</v>
          </cell>
          <cell r="BM156">
            <v>3351</v>
          </cell>
          <cell r="BN156" t="str">
            <v>C1 (GUADALAJARA TMX NE)</v>
          </cell>
          <cell r="BO156">
            <v>3348</v>
          </cell>
          <cell r="BP156" t="str">
            <v>A1 (GUADALAJARA ARCOS TMX)</v>
          </cell>
          <cell r="BQ156">
            <v>3351</v>
          </cell>
          <cell r="BR156" t="str">
            <v>C1 (GUADALAJARA TMX NE)</v>
          </cell>
          <cell r="BS156">
            <v>3348</v>
          </cell>
          <cell r="BT156" t="str">
            <v>A1 (GUADALAJARA ARCOS TMX)</v>
          </cell>
          <cell r="BU156">
            <v>3348</v>
          </cell>
          <cell r="BV156" t="str">
            <v>C1 (GUADALAJARA ARCOS TMX)</v>
          </cell>
          <cell r="BW156">
            <v>3345</v>
          </cell>
          <cell r="BX156" t="str">
            <v>C (ALLIANZ GUADALAJARA)</v>
          </cell>
        </row>
        <row r="157">
          <cell r="BA157">
            <v>3369</v>
          </cell>
          <cell r="BB157" t="str">
            <v>A1 (TAXIS CHIHUAHUA)</v>
          </cell>
          <cell r="BC157">
            <v>3372</v>
          </cell>
          <cell r="BD157" t="str">
            <v>A (TAXIS MORELIA)</v>
          </cell>
          <cell r="BE157">
            <v>3363</v>
          </cell>
          <cell r="BF157" t="str">
            <v>A1 (TAXIS (ADMINISTRATIVA))</v>
          </cell>
          <cell r="BG157">
            <v>3366</v>
          </cell>
          <cell r="BH157" t="str">
            <v>A (TAXIS XALAPA)</v>
          </cell>
          <cell r="BI157">
            <v>3363</v>
          </cell>
          <cell r="BJ157" t="str">
            <v>A1 (TAXIS (ADMINISTRATIVA))</v>
          </cell>
          <cell r="BK157">
            <v>3366</v>
          </cell>
          <cell r="BL157" t="str">
            <v>A (TAXIS XALAPA)</v>
          </cell>
          <cell r="BM157">
            <v>3354</v>
          </cell>
          <cell r="BN157" t="str">
            <v>C1 (GUDALAJARA NE)</v>
          </cell>
          <cell r="BO157">
            <v>3351</v>
          </cell>
          <cell r="BP157" t="str">
            <v>A1 (GUADALAJARA TMX NE)</v>
          </cell>
          <cell r="BQ157">
            <v>3354</v>
          </cell>
          <cell r="BR157" t="str">
            <v>C1 (GUDALAJARA NE)</v>
          </cell>
          <cell r="BS157">
            <v>3351</v>
          </cell>
          <cell r="BT157" t="str">
            <v>A1 (GUADALAJARA TMX NE)</v>
          </cell>
          <cell r="BU157">
            <v>3351</v>
          </cell>
          <cell r="BV157" t="str">
            <v>C1 (GUADALAJARA TMX NE)</v>
          </cell>
          <cell r="BW157">
            <v>3348</v>
          </cell>
          <cell r="BX157" t="str">
            <v>A1 (GUADALAJARA ARCOS TMX)</v>
          </cell>
        </row>
        <row r="158">
          <cell r="BA158">
            <v>3372</v>
          </cell>
          <cell r="BB158" t="str">
            <v>A1 (TAXIS MORELIA)</v>
          </cell>
          <cell r="BC158">
            <v>3375</v>
          </cell>
          <cell r="BD158" t="str">
            <v>A (CHALCO)</v>
          </cell>
          <cell r="BE158">
            <v>3366</v>
          </cell>
          <cell r="BF158" t="str">
            <v>A1 (TAXIS XALAPA)</v>
          </cell>
          <cell r="BG158">
            <v>3369</v>
          </cell>
          <cell r="BH158" t="str">
            <v>A (TAXIS CHIHUAHUA)</v>
          </cell>
          <cell r="BI158">
            <v>3366</v>
          </cell>
          <cell r="BJ158" t="str">
            <v>A1 (TAXIS XALAPA)</v>
          </cell>
          <cell r="BK158">
            <v>3369</v>
          </cell>
          <cell r="BL158" t="str">
            <v>A (TAXIS CHIHUAHUA)</v>
          </cell>
          <cell r="BM158">
            <v>3357</v>
          </cell>
          <cell r="BN158" t="str">
            <v>C1 (GUADALAJARA ARCOS NE)</v>
          </cell>
          <cell r="BO158">
            <v>3354</v>
          </cell>
          <cell r="BP158" t="str">
            <v>A1 (GUADALAJARA N.E.)</v>
          </cell>
          <cell r="BQ158">
            <v>3357</v>
          </cell>
          <cell r="BR158" t="str">
            <v>C1 (GUADALAJARA ARCOS NE)</v>
          </cell>
          <cell r="BS158">
            <v>3354</v>
          </cell>
          <cell r="BT158" t="str">
            <v>A1 (GUADALAJARA N.E.)</v>
          </cell>
          <cell r="BU158">
            <v>3354</v>
          </cell>
          <cell r="BV158" t="str">
            <v>C1 (GUDALAJARA NE)</v>
          </cell>
          <cell r="BW158">
            <v>3351</v>
          </cell>
          <cell r="BX158" t="str">
            <v>A1 (GUADALAJARA TMX NE)</v>
          </cell>
        </row>
        <row r="159">
          <cell r="BA159">
            <v>3375</v>
          </cell>
          <cell r="BB159" t="str">
            <v>A1 (CHALCO)</v>
          </cell>
          <cell r="BC159">
            <v>3378</v>
          </cell>
          <cell r="BD159" t="str">
            <v>H (PIEDRAS NEGRAS)</v>
          </cell>
          <cell r="BE159">
            <v>3369</v>
          </cell>
          <cell r="BF159" t="str">
            <v>A1 (TAXIS CHIHUAHUA)</v>
          </cell>
          <cell r="BG159">
            <v>3372</v>
          </cell>
          <cell r="BH159" t="str">
            <v>A (TAXIS MORELIA)</v>
          </cell>
          <cell r="BI159">
            <v>3369</v>
          </cell>
          <cell r="BJ159" t="str">
            <v>A1 (TAXIS CHIHUAHUA)</v>
          </cell>
          <cell r="BK159">
            <v>3372</v>
          </cell>
          <cell r="BL159" t="str">
            <v>A (TAXIS MORELIA)</v>
          </cell>
          <cell r="BM159">
            <v>3360</v>
          </cell>
          <cell r="BN159" t="str">
            <v>E1 (PACHUCA)</v>
          </cell>
          <cell r="BO159">
            <v>3357</v>
          </cell>
          <cell r="BP159" t="str">
            <v>A1 (GUADALAJARA ARCOS N.E.)</v>
          </cell>
          <cell r="BQ159">
            <v>3360</v>
          </cell>
          <cell r="BR159" t="str">
            <v>E1 (PACHUCA)</v>
          </cell>
          <cell r="BS159">
            <v>3357</v>
          </cell>
          <cell r="BT159" t="str">
            <v>A1 (GUADALAJARA ARCOS N.E.)</v>
          </cell>
          <cell r="BU159">
            <v>3357</v>
          </cell>
          <cell r="BV159" t="str">
            <v>C1 (GUADALAJARA ARCOS NE)</v>
          </cell>
          <cell r="BW159">
            <v>3354</v>
          </cell>
          <cell r="BX159" t="str">
            <v>A1 (GUADALAJARA N.E.)</v>
          </cell>
        </row>
        <row r="160">
          <cell r="BA160">
            <v>3378</v>
          </cell>
          <cell r="BB160" t="str">
            <v>E1 (PIEDRAS NEGRAS)</v>
          </cell>
          <cell r="BC160">
            <v>3381</v>
          </cell>
          <cell r="BD160" t="str">
            <v>D (XALAPA)</v>
          </cell>
          <cell r="BE160">
            <v>3372</v>
          </cell>
          <cell r="BF160" t="str">
            <v>A1 (TAXIS MORELIA)</v>
          </cell>
          <cell r="BG160">
            <v>3375</v>
          </cell>
          <cell r="BH160" t="str">
            <v>A (CHALCO)</v>
          </cell>
          <cell r="BI160">
            <v>3372</v>
          </cell>
          <cell r="BJ160" t="str">
            <v>A1 (TAXIS MORELIA)</v>
          </cell>
          <cell r="BK160">
            <v>3375</v>
          </cell>
          <cell r="BL160" t="str">
            <v>A (CHALCO)</v>
          </cell>
          <cell r="BM160">
            <v>3363</v>
          </cell>
          <cell r="BN160" t="str">
            <v>A1 (TAXIS (ADMINISTRATIVA))</v>
          </cell>
          <cell r="BO160">
            <v>3360</v>
          </cell>
          <cell r="BP160" t="str">
            <v>E (PACHUCA)</v>
          </cell>
          <cell r="BQ160">
            <v>3363</v>
          </cell>
          <cell r="BR160" t="str">
            <v>A1 (TAXIS (ADMINISTRATIVA))</v>
          </cell>
          <cell r="BS160">
            <v>3360</v>
          </cell>
          <cell r="BT160" t="str">
            <v>E (PACHUCA)</v>
          </cell>
          <cell r="BU160">
            <v>3360</v>
          </cell>
          <cell r="BV160" t="str">
            <v>E1 (PACHUCA)</v>
          </cell>
          <cell r="BW160">
            <v>3357</v>
          </cell>
          <cell r="BX160" t="str">
            <v>A1 (GUADALAJARA ARCOS N.E.)</v>
          </cell>
        </row>
        <row r="161">
          <cell r="BA161">
            <v>3381</v>
          </cell>
          <cell r="BB161" t="str">
            <v>D3 (XALAPA)</v>
          </cell>
          <cell r="BC161">
            <v>3384</v>
          </cell>
          <cell r="BD161" t="str">
            <v>A (ESPINOSA)</v>
          </cell>
          <cell r="BE161">
            <v>3375</v>
          </cell>
          <cell r="BF161" t="str">
            <v>A1 (CHALCO)</v>
          </cell>
          <cell r="BG161">
            <v>3378</v>
          </cell>
          <cell r="BH161" t="str">
            <v>H (PIEDRAS NEGRAS)</v>
          </cell>
          <cell r="BI161">
            <v>3375</v>
          </cell>
          <cell r="BJ161" t="str">
            <v>A2 (CHALCO)</v>
          </cell>
          <cell r="BK161">
            <v>3378</v>
          </cell>
          <cell r="BL161" t="str">
            <v>H (PIEDRAS NEGRAS)</v>
          </cell>
          <cell r="BM161">
            <v>3366</v>
          </cell>
          <cell r="BN161" t="str">
            <v>A1 (TAXIS XALAPA)</v>
          </cell>
          <cell r="BO161">
            <v>3363</v>
          </cell>
          <cell r="BP161" t="str">
            <v>A (TAXIS(ADMINISTRATIVA))</v>
          </cell>
          <cell r="BQ161">
            <v>3366</v>
          </cell>
          <cell r="BR161" t="str">
            <v>A1 (TAXIS XALAPA)</v>
          </cell>
          <cell r="BS161">
            <v>3363</v>
          </cell>
          <cell r="BT161" t="str">
            <v>A (TAXIS(ADMINISTRATIVA))</v>
          </cell>
          <cell r="BU161">
            <v>3363</v>
          </cell>
          <cell r="BV161" t="str">
            <v>A1 (TAXIS (ADMINISTRATIVA))</v>
          </cell>
          <cell r="BW161">
            <v>3360</v>
          </cell>
          <cell r="BX161" t="str">
            <v>E (PACHUCA)</v>
          </cell>
        </row>
        <row r="162">
          <cell r="BA162">
            <v>3387</v>
          </cell>
          <cell r="BB162" t="str">
            <v>E3 (ZAMORA)</v>
          </cell>
          <cell r="BC162">
            <v>3387</v>
          </cell>
          <cell r="BD162" t="str">
            <v>H (ZAMORA)</v>
          </cell>
          <cell r="BE162">
            <v>3378</v>
          </cell>
          <cell r="BF162" t="str">
            <v>E1 (PIEDRAS NEGRAS)</v>
          </cell>
          <cell r="BG162">
            <v>3381</v>
          </cell>
          <cell r="BH162" t="str">
            <v>D (XALAPA)</v>
          </cell>
          <cell r="BI162">
            <v>3378</v>
          </cell>
          <cell r="BJ162" t="str">
            <v>E1 (PIEDRAS NEGRAS)</v>
          </cell>
          <cell r="BK162">
            <v>3381</v>
          </cell>
          <cell r="BL162" t="str">
            <v>D (XALAPA)</v>
          </cell>
          <cell r="BM162">
            <v>3369</v>
          </cell>
          <cell r="BN162" t="str">
            <v>A1 (TAXIS CHIHUAHUA)</v>
          </cell>
          <cell r="BO162">
            <v>3366</v>
          </cell>
          <cell r="BP162" t="str">
            <v>A (TAXIS XALAPA)</v>
          </cell>
          <cell r="BQ162">
            <v>3369</v>
          </cell>
          <cell r="BR162" t="str">
            <v>A1 (TAXIS CHIHUAHUA)</v>
          </cell>
          <cell r="BS162">
            <v>3366</v>
          </cell>
          <cell r="BT162" t="str">
            <v>A (TAXIS XALAPA)</v>
          </cell>
          <cell r="BU162">
            <v>3366</v>
          </cell>
          <cell r="BV162" t="str">
            <v>A1 (TAXIS XALAPA)</v>
          </cell>
          <cell r="BW162">
            <v>3363</v>
          </cell>
          <cell r="BX162" t="str">
            <v>A (TAXIS(ADMINISTRATIVA))</v>
          </cell>
        </row>
        <row r="163">
          <cell r="BA163">
            <v>3390</v>
          </cell>
          <cell r="BB163" t="str">
            <v>C3 (TAMPICO)</v>
          </cell>
          <cell r="BC163">
            <v>3390</v>
          </cell>
          <cell r="BD163" t="str">
            <v>F (TAMPICO)</v>
          </cell>
          <cell r="BE163">
            <v>3381</v>
          </cell>
          <cell r="BF163" t="str">
            <v>D3 (XALAPA)</v>
          </cell>
          <cell r="BG163">
            <v>3384</v>
          </cell>
          <cell r="BH163" t="str">
            <v>A (ESPINOSA)</v>
          </cell>
          <cell r="BI163">
            <v>3381</v>
          </cell>
          <cell r="BJ163" t="str">
            <v>D3 (XALAPA)</v>
          </cell>
          <cell r="BK163">
            <v>3384</v>
          </cell>
          <cell r="BL163" t="str">
            <v>A (ESPINOSA)</v>
          </cell>
          <cell r="BM163">
            <v>3372</v>
          </cell>
          <cell r="BN163" t="str">
            <v>A1 (TAXIS MORELIA)</v>
          </cell>
          <cell r="BO163">
            <v>3369</v>
          </cell>
          <cell r="BP163" t="str">
            <v>A (TAXIS CHIHUAHUA)</v>
          </cell>
          <cell r="BQ163">
            <v>3372</v>
          </cell>
          <cell r="BR163" t="str">
            <v>A1 (TAXIS MORELIA)</v>
          </cell>
          <cell r="BS163">
            <v>3369</v>
          </cell>
          <cell r="BT163" t="str">
            <v>A (TAXIS CHIHUAHUA)</v>
          </cell>
          <cell r="BU163">
            <v>3369</v>
          </cell>
          <cell r="BV163" t="str">
            <v>A1 (TAXIS CHIHUAHUA)</v>
          </cell>
          <cell r="BW163">
            <v>3366</v>
          </cell>
          <cell r="BX163" t="str">
            <v>A (TAXIS XALAPA)</v>
          </cell>
        </row>
        <row r="164">
          <cell r="BA164">
            <v>3393</v>
          </cell>
          <cell r="BB164" t="str">
            <v>D2 (NOGALES)</v>
          </cell>
          <cell r="BC164">
            <v>3393</v>
          </cell>
          <cell r="BD164" t="str">
            <v>F (NOGALES)</v>
          </cell>
          <cell r="BE164">
            <v>3387</v>
          </cell>
          <cell r="BF164" t="str">
            <v>E3 (ZAMORA)</v>
          </cell>
          <cell r="BG164">
            <v>3387</v>
          </cell>
          <cell r="BH164" t="str">
            <v>H (ZAMORA)</v>
          </cell>
          <cell r="BI164">
            <v>3387</v>
          </cell>
          <cell r="BJ164" t="str">
            <v>E3 (ZAMORA)</v>
          </cell>
          <cell r="BK164">
            <v>3387</v>
          </cell>
          <cell r="BL164" t="str">
            <v>H (ZAMORA)</v>
          </cell>
          <cell r="BM164">
            <v>3375</v>
          </cell>
          <cell r="BN164" t="str">
            <v>A2 (CHALCO)</v>
          </cell>
          <cell r="BO164">
            <v>3372</v>
          </cell>
          <cell r="BP164" t="str">
            <v>A (TAXIS MORELIA)</v>
          </cell>
          <cell r="BQ164">
            <v>3375</v>
          </cell>
          <cell r="BR164" t="str">
            <v>A2 (CHALCO)</v>
          </cell>
          <cell r="BS164">
            <v>3372</v>
          </cell>
          <cell r="BT164" t="str">
            <v>A (TAXIS MORELIA)</v>
          </cell>
          <cell r="BU164">
            <v>3372</v>
          </cell>
          <cell r="BV164" t="str">
            <v>A1 (TAXIS MORELIA)</v>
          </cell>
          <cell r="BW164">
            <v>3369</v>
          </cell>
          <cell r="BX164" t="str">
            <v>A (TAXIS CHIHUAHUA)</v>
          </cell>
        </row>
        <row r="165">
          <cell r="BA165">
            <v>3396</v>
          </cell>
          <cell r="BB165" t="str">
            <v>E3 (CANCUN)</v>
          </cell>
          <cell r="BC165">
            <v>3396</v>
          </cell>
          <cell r="BD165" t="str">
            <v>F (CANCUN)</v>
          </cell>
          <cell r="BE165">
            <v>3390</v>
          </cell>
          <cell r="BF165" t="str">
            <v>C3 (TAMPICO)</v>
          </cell>
          <cell r="BG165">
            <v>3390</v>
          </cell>
          <cell r="BH165" t="str">
            <v>F (TAMPICO)</v>
          </cell>
          <cell r="BI165">
            <v>3390</v>
          </cell>
          <cell r="BJ165" t="str">
            <v>C3 (TAMPICO)</v>
          </cell>
          <cell r="BK165">
            <v>3390</v>
          </cell>
          <cell r="BL165" t="str">
            <v>F (TAMPICO)</v>
          </cell>
          <cell r="BM165">
            <v>3378</v>
          </cell>
          <cell r="BN165" t="str">
            <v>E1 (PIEDRAS NEGRAS)</v>
          </cell>
          <cell r="BO165">
            <v>3375</v>
          </cell>
          <cell r="BP165" t="str">
            <v>A (CHALCO)</v>
          </cell>
          <cell r="BQ165">
            <v>3378</v>
          </cell>
          <cell r="BR165" t="str">
            <v>E1 (PIEDRAS NEGRAS)</v>
          </cell>
          <cell r="BS165">
            <v>3375</v>
          </cell>
          <cell r="BT165" t="str">
            <v>A (CHALCO)</v>
          </cell>
          <cell r="BU165">
            <v>3375</v>
          </cell>
          <cell r="BV165" t="str">
            <v>A2 (CHALCO)</v>
          </cell>
          <cell r="BW165">
            <v>3372</v>
          </cell>
          <cell r="BX165" t="str">
            <v>A (TAXIS MORELIA)</v>
          </cell>
        </row>
        <row r="166">
          <cell r="BA166">
            <v>3397</v>
          </cell>
          <cell r="BB166" t="str">
            <v>E3 (CANCUN NORTE)</v>
          </cell>
          <cell r="BC166">
            <v>3397</v>
          </cell>
          <cell r="BD166" t="str">
            <v>F (CANCUN NORTE)</v>
          </cell>
          <cell r="BE166">
            <v>3393</v>
          </cell>
          <cell r="BF166" t="str">
            <v>D2 (NOGALES)</v>
          </cell>
          <cell r="BG166">
            <v>3393</v>
          </cell>
          <cell r="BH166" t="str">
            <v>F (NOGALES)</v>
          </cell>
          <cell r="BI166">
            <v>3393</v>
          </cell>
          <cell r="BJ166" t="str">
            <v>D2 (NOGALES)</v>
          </cell>
          <cell r="BK166">
            <v>3393</v>
          </cell>
          <cell r="BL166" t="str">
            <v>F (NOGALES)</v>
          </cell>
          <cell r="BM166">
            <v>3381</v>
          </cell>
          <cell r="BN166" t="str">
            <v>D3 (XALAPA)</v>
          </cell>
          <cell r="BO166">
            <v>3378</v>
          </cell>
          <cell r="BP166" t="str">
            <v>H (PIEDRAS NEGRAS)</v>
          </cell>
          <cell r="BQ166">
            <v>3381</v>
          </cell>
          <cell r="BR166" t="str">
            <v>D3 (XALAPA)</v>
          </cell>
          <cell r="BS166">
            <v>3378</v>
          </cell>
          <cell r="BT166" t="str">
            <v>H (PIEDRAS NEGRAS)</v>
          </cell>
          <cell r="BU166">
            <v>3378</v>
          </cell>
          <cell r="BV166" t="str">
            <v>E1 (PIEDRAS NEGRAS)</v>
          </cell>
          <cell r="BW166">
            <v>3375</v>
          </cell>
          <cell r="BX166" t="str">
            <v>A (CHALCO)</v>
          </cell>
        </row>
        <row r="167">
          <cell r="BA167">
            <v>3399</v>
          </cell>
          <cell r="BB167" t="str">
            <v>E2 (TEPIC)</v>
          </cell>
          <cell r="BC167">
            <v>3399</v>
          </cell>
          <cell r="BD167" t="str">
            <v>F (TEPIC)</v>
          </cell>
          <cell r="BE167">
            <v>3396</v>
          </cell>
          <cell r="BF167" t="str">
            <v>E3 (CANCUN)</v>
          </cell>
          <cell r="BG167">
            <v>3396</v>
          </cell>
          <cell r="BH167" t="str">
            <v>F (CANCUN)</v>
          </cell>
          <cell r="BI167">
            <v>3396</v>
          </cell>
          <cell r="BJ167" t="str">
            <v>E3 (CANCUN)</v>
          </cell>
          <cell r="BK167">
            <v>3396</v>
          </cell>
          <cell r="BL167" t="str">
            <v>F (CANCUN)</v>
          </cell>
          <cell r="BM167">
            <v>3387</v>
          </cell>
          <cell r="BN167" t="str">
            <v>E3 (ZAMORA)</v>
          </cell>
          <cell r="BO167">
            <v>3381</v>
          </cell>
          <cell r="BP167" t="str">
            <v>D (XALAPA)</v>
          </cell>
          <cell r="BQ167">
            <v>3387</v>
          </cell>
          <cell r="BR167" t="str">
            <v>E3 (ZAMORA)</v>
          </cell>
          <cell r="BS167">
            <v>3381</v>
          </cell>
          <cell r="BT167" t="str">
            <v>D (XALAPA)</v>
          </cell>
          <cell r="BU167">
            <v>3381</v>
          </cell>
          <cell r="BV167" t="str">
            <v>D3 (XALAPA)</v>
          </cell>
          <cell r="BW167">
            <v>3378</v>
          </cell>
          <cell r="BX167" t="str">
            <v>H (PIEDRAS NEGRAS)</v>
          </cell>
        </row>
        <row r="168">
          <cell r="BA168">
            <v>3402</v>
          </cell>
          <cell r="BB168" t="str">
            <v>E3 (ROSARITO)</v>
          </cell>
          <cell r="BC168">
            <v>3402</v>
          </cell>
          <cell r="BD168" t="str">
            <v>E (ROSARITO)</v>
          </cell>
          <cell r="BE168">
            <v>3397</v>
          </cell>
          <cell r="BF168" t="str">
            <v>E3 (CANCUN NORTE)</v>
          </cell>
          <cell r="BG168">
            <v>3397</v>
          </cell>
          <cell r="BH168" t="str">
            <v>F (CANCUN NORTE)</v>
          </cell>
          <cell r="BI168">
            <v>3397</v>
          </cell>
          <cell r="BJ168" t="str">
            <v>E3 (CANCUN NORTE)</v>
          </cell>
          <cell r="BK168">
            <v>3397</v>
          </cell>
          <cell r="BL168" t="str">
            <v>F (CANCUN NORTE)</v>
          </cell>
          <cell r="BM168">
            <v>3390</v>
          </cell>
          <cell r="BN168" t="str">
            <v>D1 (TAMPICO)</v>
          </cell>
          <cell r="BO168">
            <v>3384</v>
          </cell>
          <cell r="BP168" t="str">
            <v>A (ESPINOSA)</v>
          </cell>
          <cell r="BQ168">
            <v>3390</v>
          </cell>
          <cell r="BR168" t="str">
            <v>D1 (TAMPICO)</v>
          </cell>
          <cell r="BS168">
            <v>3384</v>
          </cell>
          <cell r="BT168" t="str">
            <v>A (ESPINOSA)</v>
          </cell>
          <cell r="BU168">
            <v>3387</v>
          </cell>
          <cell r="BV168" t="str">
            <v>E3 (ZAMORA)</v>
          </cell>
          <cell r="BW168">
            <v>3381</v>
          </cell>
          <cell r="BX168" t="str">
            <v>D (XALAPA)</v>
          </cell>
        </row>
        <row r="169">
          <cell r="BA169">
            <v>3405</v>
          </cell>
          <cell r="BB169" t="str">
            <v>C3 (POZA RICA)</v>
          </cell>
          <cell r="BC169">
            <v>3405</v>
          </cell>
          <cell r="BD169" t="str">
            <v>D (POZA RICA)</v>
          </cell>
          <cell r="BE169">
            <v>3399</v>
          </cell>
          <cell r="BF169" t="str">
            <v>E2 (TEPIC)</v>
          </cell>
          <cell r="BG169">
            <v>3399</v>
          </cell>
          <cell r="BH169" t="str">
            <v>F (TEPIC)</v>
          </cell>
          <cell r="BI169">
            <v>3399</v>
          </cell>
          <cell r="BJ169" t="str">
            <v>E2 (TEPIC)</v>
          </cell>
          <cell r="BK169">
            <v>3399</v>
          </cell>
          <cell r="BL169" t="str">
            <v>F (TEPIC)</v>
          </cell>
          <cell r="BM169">
            <v>3393</v>
          </cell>
          <cell r="BN169" t="str">
            <v>D2 (NOGALES)</v>
          </cell>
          <cell r="BO169">
            <v>3387</v>
          </cell>
          <cell r="BP169" t="str">
            <v>H (ZAMORA)</v>
          </cell>
          <cell r="BQ169">
            <v>3393</v>
          </cell>
          <cell r="BR169" t="str">
            <v>D2 (NOGALES)</v>
          </cell>
          <cell r="BS169">
            <v>3387</v>
          </cell>
          <cell r="BT169" t="str">
            <v>H (ZAMORA)</v>
          </cell>
          <cell r="BU169">
            <v>3390</v>
          </cell>
          <cell r="BV169" t="str">
            <v>D1 (TAMPICO)</v>
          </cell>
          <cell r="BW169">
            <v>3384</v>
          </cell>
          <cell r="BX169" t="str">
            <v>A (ESPINOSA)</v>
          </cell>
        </row>
        <row r="170">
          <cell r="BA170">
            <v>3408</v>
          </cell>
          <cell r="BB170" t="str">
            <v>E1 (HUAUCHINANGO)</v>
          </cell>
          <cell r="BC170">
            <v>3408</v>
          </cell>
          <cell r="BD170" t="str">
            <v>E (HUAUCHINANGO)</v>
          </cell>
          <cell r="BE170">
            <v>3402</v>
          </cell>
          <cell r="BF170" t="str">
            <v>E3 (ROSARITO)</v>
          </cell>
          <cell r="BG170">
            <v>3402</v>
          </cell>
          <cell r="BH170" t="str">
            <v>E (ROSARITO)</v>
          </cell>
          <cell r="BI170">
            <v>3402</v>
          </cell>
          <cell r="BJ170" t="str">
            <v>E3 (ROSARITO)</v>
          </cell>
          <cell r="BK170">
            <v>3402</v>
          </cell>
          <cell r="BL170" t="str">
            <v>E (ROSARITO)</v>
          </cell>
          <cell r="BM170">
            <v>3396</v>
          </cell>
          <cell r="BN170" t="str">
            <v>E3 (CANCUN)</v>
          </cell>
          <cell r="BO170">
            <v>3390</v>
          </cell>
          <cell r="BP170" t="str">
            <v>D (TAMPICO)</v>
          </cell>
          <cell r="BQ170">
            <v>3396</v>
          </cell>
          <cell r="BR170" t="str">
            <v>E3 (CANCUN)</v>
          </cell>
          <cell r="BS170">
            <v>3390</v>
          </cell>
          <cell r="BT170" t="str">
            <v>D (TAMPICO)</v>
          </cell>
          <cell r="BU170">
            <v>3393</v>
          </cell>
          <cell r="BV170" t="str">
            <v>D2 (NOGALES)</v>
          </cell>
          <cell r="BW170">
            <v>3387</v>
          </cell>
          <cell r="BX170" t="str">
            <v>H (ZAMORA)</v>
          </cell>
        </row>
        <row r="171">
          <cell r="BA171">
            <v>3411</v>
          </cell>
          <cell r="BB171" t="str">
            <v>E2 (TEZIUTLAN)</v>
          </cell>
          <cell r="BC171">
            <v>3411</v>
          </cell>
          <cell r="BD171" t="str">
            <v>E (TEZIUTLAN)</v>
          </cell>
          <cell r="BE171">
            <v>3405</v>
          </cell>
          <cell r="BF171" t="str">
            <v>C3 (POZA RICA)</v>
          </cell>
          <cell r="BG171">
            <v>3405</v>
          </cell>
          <cell r="BH171" t="str">
            <v>D (POZA RICA)</v>
          </cell>
          <cell r="BI171">
            <v>3405</v>
          </cell>
          <cell r="BJ171" t="str">
            <v>C3 (POZA RICA)</v>
          </cell>
          <cell r="BK171">
            <v>3405</v>
          </cell>
          <cell r="BL171" t="str">
            <v>D (POZA RICA)</v>
          </cell>
          <cell r="BM171">
            <v>3397</v>
          </cell>
          <cell r="BN171" t="str">
            <v>E3 (CANCUN NORTE)</v>
          </cell>
          <cell r="BO171">
            <v>3393</v>
          </cell>
          <cell r="BP171" t="str">
            <v>F (NOGALES)</v>
          </cell>
          <cell r="BQ171">
            <v>3397</v>
          </cell>
          <cell r="BR171" t="str">
            <v>E3 (CANCUN NORTE)</v>
          </cell>
          <cell r="BS171">
            <v>3393</v>
          </cell>
          <cell r="BT171" t="str">
            <v>F (NOGALES)</v>
          </cell>
          <cell r="BU171">
            <v>3396</v>
          </cell>
          <cell r="BV171" t="str">
            <v>E3 (CANCUN)</v>
          </cell>
          <cell r="BW171">
            <v>3390</v>
          </cell>
          <cell r="BX171" t="str">
            <v>D (TAMPICO)</v>
          </cell>
        </row>
        <row r="172">
          <cell r="BA172">
            <v>3414</v>
          </cell>
          <cell r="BB172" t="str">
            <v>E2 (COLIMA)</v>
          </cell>
          <cell r="BC172">
            <v>3414</v>
          </cell>
          <cell r="BD172" t="str">
            <v>H (COLIMA)</v>
          </cell>
          <cell r="BE172">
            <v>3408</v>
          </cell>
          <cell r="BF172" t="str">
            <v>E1 (HUAUCHINANGO)</v>
          </cell>
          <cell r="BG172">
            <v>3407</v>
          </cell>
          <cell r="BI172">
            <v>3408</v>
          </cell>
          <cell r="BJ172" t="str">
            <v>E1 (HUAUCHINANGO)</v>
          </cell>
          <cell r="BK172">
            <v>3408</v>
          </cell>
          <cell r="BL172" t="str">
            <v>E (HUAUCHINANGO)</v>
          </cell>
          <cell r="BM172">
            <v>3399</v>
          </cell>
          <cell r="BN172" t="str">
            <v>E1 (TEPIC)</v>
          </cell>
          <cell r="BO172">
            <v>3396</v>
          </cell>
          <cell r="BP172" t="str">
            <v>F (CANCUN)</v>
          </cell>
          <cell r="BQ172">
            <v>3399</v>
          </cell>
          <cell r="BR172" t="str">
            <v>E1 (TEPIC)</v>
          </cell>
          <cell r="BS172">
            <v>3396</v>
          </cell>
          <cell r="BT172" t="str">
            <v>F (CANCUN)</v>
          </cell>
          <cell r="BU172">
            <v>3397</v>
          </cell>
          <cell r="BV172" t="str">
            <v>E3 (CANCUN NORTE)</v>
          </cell>
          <cell r="BW172">
            <v>3393</v>
          </cell>
          <cell r="BX172" t="str">
            <v>F (NOGALES)</v>
          </cell>
        </row>
        <row r="173">
          <cell r="BA173">
            <v>3417</v>
          </cell>
          <cell r="BB173" t="str">
            <v>E3 (TEHUACAN)</v>
          </cell>
          <cell r="BC173">
            <v>3417</v>
          </cell>
          <cell r="BD173" t="str">
            <v>E (TEHUACAN)</v>
          </cell>
          <cell r="BE173">
            <v>3411</v>
          </cell>
          <cell r="BF173" t="str">
            <v>E2 (TEZIUTLAN)</v>
          </cell>
          <cell r="BG173">
            <v>3408</v>
          </cell>
          <cell r="BH173" t="str">
            <v>E (HUAUCHINANGO)</v>
          </cell>
          <cell r="BI173">
            <v>3411</v>
          </cell>
          <cell r="BJ173" t="str">
            <v>E2 (TEZIUTLAN)</v>
          </cell>
          <cell r="BK173">
            <v>3411</v>
          </cell>
          <cell r="BL173" t="str">
            <v>E (TEZIUTLAN)</v>
          </cell>
          <cell r="BM173">
            <v>3402</v>
          </cell>
          <cell r="BN173" t="str">
            <v>E3 (ROSARITO)</v>
          </cell>
          <cell r="BO173">
            <v>3397</v>
          </cell>
          <cell r="BP173" t="str">
            <v>F (CANCUN NORTE)</v>
          </cell>
          <cell r="BQ173">
            <v>3402</v>
          </cell>
          <cell r="BR173" t="str">
            <v>E3 (ROSARITO)</v>
          </cell>
          <cell r="BS173">
            <v>3397</v>
          </cell>
          <cell r="BT173" t="str">
            <v>F (CANCUN NORTE)</v>
          </cell>
          <cell r="BU173">
            <v>3399</v>
          </cell>
          <cell r="BV173" t="str">
            <v>E1 (TEPIC)</v>
          </cell>
          <cell r="BW173">
            <v>3396</v>
          </cell>
          <cell r="BX173" t="str">
            <v>F (CANCUN)</v>
          </cell>
        </row>
        <row r="174">
          <cell r="BA174">
            <v>3420</v>
          </cell>
          <cell r="BB174" t="str">
            <v>D2 (MONCLOVA)</v>
          </cell>
          <cell r="BC174">
            <v>3420</v>
          </cell>
          <cell r="BD174" t="str">
            <v>H (MONCLOVA)</v>
          </cell>
          <cell r="BE174">
            <v>3414</v>
          </cell>
          <cell r="BF174" t="str">
            <v>E2 (COLIMA)</v>
          </cell>
          <cell r="BG174">
            <v>3411</v>
          </cell>
          <cell r="BH174" t="str">
            <v>E (TEZIUTLAN)</v>
          </cell>
          <cell r="BI174">
            <v>3414</v>
          </cell>
          <cell r="BJ174" t="str">
            <v>E2 (COLIMA)</v>
          </cell>
          <cell r="BK174">
            <v>3414</v>
          </cell>
          <cell r="BL174" t="str">
            <v>H (COLIMA)</v>
          </cell>
          <cell r="BM174">
            <v>3405</v>
          </cell>
          <cell r="BN174" t="str">
            <v>C3 (POZA RICA)</v>
          </cell>
          <cell r="BO174">
            <v>3399</v>
          </cell>
          <cell r="BP174" t="str">
            <v>F (TEPIC)</v>
          </cell>
          <cell r="BQ174">
            <v>3405</v>
          </cell>
          <cell r="BR174" t="str">
            <v>C3 (POZA RICA)</v>
          </cell>
          <cell r="BS174">
            <v>3399</v>
          </cell>
          <cell r="BT174" t="str">
            <v>F (TEPIC)</v>
          </cell>
          <cell r="BU174">
            <v>3402</v>
          </cell>
          <cell r="BV174" t="str">
            <v>E3 (ROSARITO)</v>
          </cell>
          <cell r="BW174">
            <v>3397</v>
          </cell>
          <cell r="BX174" t="str">
            <v>F (CANCUN NORTE)</v>
          </cell>
        </row>
        <row r="175">
          <cell r="BA175">
            <v>3421</v>
          </cell>
          <cell r="BB175" t="str">
            <v>C3 (ALLENDE COAH)</v>
          </cell>
          <cell r="BC175">
            <v>3421</v>
          </cell>
          <cell r="BD175" t="str">
            <v>G (ALLENDE COAH)</v>
          </cell>
          <cell r="BE175">
            <v>3417</v>
          </cell>
          <cell r="BF175" t="str">
            <v>E3 (TEHUACAN)</v>
          </cell>
          <cell r="BG175">
            <v>3414</v>
          </cell>
          <cell r="BH175" t="str">
            <v>H (COLIMA)</v>
          </cell>
          <cell r="BI175">
            <v>3417</v>
          </cell>
          <cell r="BJ175" t="str">
            <v>E3 (TEHUACAN)</v>
          </cell>
          <cell r="BK175">
            <v>3417</v>
          </cell>
          <cell r="BL175" t="str">
            <v>E (TEHUACAN)</v>
          </cell>
          <cell r="BM175">
            <v>3408</v>
          </cell>
          <cell r="BN175" t="str">
            <v>E1 (HUAUCHINANGO)</v>
          </cell>
          <cell r="BO175">
            <v>3402</v>
          </cell>
          <cell r="BP175" t="str">
            <v>E (ROSARITO)</v>
          </cell>
          <cell r="BQ175">
            <v>3408</v>
          </cell>
          <cell r="BR175" t="str">
            <v>E1 (HUAUCHINANGO)</v>
          </cell>
          <cell r="BS175">
            <v>3402</v>
          </cell>
          <cell r="BT175" t="str">
            <v>E (ROSARITO)</v>
          </cell>
          <cell r="BU175">
            <v>3405</v>
          </cell>
          <cell r="BV175" t="str">
            <v>C3 (POZA RICA)</v>
          </cell>
          <cell r="BW175">
            <v>3399</v>
          </cell>
          <cell r="BX175" t="str">
            <v>F (TEPIC)</v>
          </cell>
        </row>
        <row r="176">
          <cell r="BA176">
            <v>3422</v>
          </cell>
          <cell r="BB176" t="str">
            <v>D3 (PARRAS)</v>
          </cell>
          <cell r="BC176">
            <v>3422</v>
          </cell>
          <cell r="BD176" t="str">
            <v>F (PARRAS)</v>
          </cell>
          <cell r="BE176">
            <v>3420</v>
          </cell>
          <cell r="BF176" t="str">
            <v>D2 (MONCLOVA)</v>
          </cell>
          <cell r="BG176">
            <v>3417</v>
          </cell>
          <cell r="BH176" t="str">
            <v>E (TEHUACAN)</v>
          </cell>
          <cell r="BI176">
            <v>3420</v>
          </cell>
          <cell r="BJ176" t="str">
            <v>E1 (MONCLOVA)</v>
          </cell>
          <cell r="BK176">
            <v>3420</v>
          </cell>
          <cell r="BL176" t="str">
            <v>H (MONCLOVA)</v>
          </cell>
          <cell r="BM176">
            <v>3411</v>
          </cell>
          <cell r="BN176" t="str">
            <v>E2 (TEZIUTLAN)</v>
          </cell>
          <cell r="BO176">
            <v>3405</v>
          </cell>
          <cell r="BP176" t="str">
            <v>D (POZA RICA)</v>
          </cell>
          <cell r="BQ176">
            <v>3411</v>
          </cell>
          <cell r="BR176" t="str">
            <v>E2 (TEZIUTLAN)</v>
          </cell>
          <cell r="BS176">
            <v>3405</v>
          </cell>
          <cell r="BT176" t="str">
            <v>D (POZA RICA)</v>
          </cell>
          <cell r="BU176">
            <v>3408</v>
          </cell>
          <cell r="BV176" t="str">
            <v>E1 (HUAUCHINANGO)</v>
          </cell>
          <cell r="BW176">
            <v>3402</v>
          </cell>
          <cell r="BX176" t="str">
            <v>E (ROSARITO)</v>
          </cell>
        </row>
        <row r="177">
          <cell r="BA177">
            <v>3423</v>
          </cell>
          <cell r="BB177" t="str">
            <v>D3 (SAN JUAN DEL RIO)</v>
          </cell>
          <cell r="BC177">
            <v>3423</v>
          </cell>
          <cell r="BD177" t="str">
            <v>F (SAN JUAN DEL RIO)</v>
          </cell>
          <cell r="BE177">
            <v>3421</v>
          </cell>
          <cell r="BF177" t="str">
            <v>C3 (ALLENDE COAH)</v>
          </cell>
          <cell r="BG177">
            <v>3420</v>
          </cell>
          <cell r="BH177" t="str">
            <v>H (MONCLOVA)</v>
          </cell>
          <cell r="BI177">
            <v>3421</v>
          </cell>
          <cell r="BJ177" t="str">
            <v>C3 (ALLENDE COAH)</v>
          </cell>
          <cell r="BK177">
            <v>3421</v>
          </cell>
          <cell r="BL177" t="str">
            <v>G (ALLENDE COAH)</v>
          </cell>
          <cell r="BM177">
            <v>3414</v>
          </cell>
          <cell r="BN177" t="str">
            <v>E3 (COLIMA)</v>
          </cell>
          <cell r="BO177">
            <v>3408</v>
          </cell>
          <cell r="BP177" t="str">
            <v>E (HUAUCHINANGO)</v>
          </cell>
          <cell r="BQ177">
            <v>3414</v>
          </cell>
          <cell r="BR177" t="str">
            <v>E3 (COLIMA)</v>
          </cell>
          <cell r="BS177">
            <v>3408</v>
          </cell>
          <cell r="BT177" t="str">
            <v>E (HUAUCHINANGO)</v>
          </cell>
          <cell r="BU177">
            <v>3411</v>
          </cell>
          <cell r="BV177" t="str">
            <v>E2 (TEZIUTLAN)</v>
          </cell>
          <cell r="BW177">
            <v>3405</v>
          </cell>
          <cell r="BX177" t="str">
            <v>D (POZA RICA)</v>
          </cell>
        </row>
        <row r="178">
          <cell r="BA178">
            <v>3426</v>
          </cell>
          <cell r="BB178" t="str">
            <v>E2 (ATOTONILCO)</v>
          </cell>
          <cell r="BC178">
            <v>3426</v>
          </cell>
          <cell r="BD178" t="str">
            <v>G (ATOTONILCO)</v>
          </cell>
          <cell r="BE178">
            <v>3422</v>
          </cell>
          <cell r="BF178" t="str">
            <v>D3 (PARRAS)</v>
          </cell>
          <cell r="BG178">
            <v>3421</v>
          </cell>
          <cell r="BH178" t="str">
            <v>G (ALLENDE COAH)</v>
          </cell>
          <cell r="BI178">
            <v>3422</v>
          </cell>
          <cell r="BJ178" t="str">
            <v>D3 (PARRAS)</v>
          </cell>
          <cell r="BK178">
            <v>3422</v>
          </cell>
          <cell r="BL178" t="str">
            <v>F (PARRAS)</v>
          </cell>
          <cell r="BM178">
            <v>3417</v>
          </cell>
          <cell r="BN178" t="str">
            <v>E3 (TEHUACAN)</v>
          </cell>
          <cell r="BO178">
            <v>3411</v>
          </cell>
          <cell r="BP178" t="str">
            <v>E (TEZIUTLAN)</v>
          </cell>
          <cell r="BQ178">
            <v>3417</v>
          </cell>
          <cell r="BR178" t="str">
            <v>E3 (TEHUACAN)</v>
          </cell>
          <cell r="BS178">
            <v>3411</v>
          </cell>
          <cell r="BT178" t="str">
            <v>E (TEZIUTLAN)</v>
          </cell>
          <cell r="BU178">
            <v>3414</v>
          </cell>
          <cell r="BV178" t="str">
            <v>E3 (COLIMA)</v>
          </cell>
          <cell r="BW178">
            <v>3408</v>
          </cell>
          <cell r="BX178" t="str">
            <v>E (HUAUCHINANGO)</v>
          </cell>
        </row>
        <row r="179">
          <cell r="BA179">
            <v>3427</v>
          </cell>
          <cell r="BB179" t="str">
            <v>E2 (CD. GUZMAN)</v>
          </cell>
          <cell r="BC179">
            <v>3427</v>
          </cell>
          <cell r="BD179" t="str">
            <v>F (CD. GUZMAN)</v>
          </cell>
          <cell r="BE179">
            <v>3423</v>
          </cell>
          <cell r="BF179" t="str">
            <v>D3 (SAN JUAN DEL RIO)</v>
          </cell>
          <cell r="BG179">
            <v>3422</v>
          </cell>
          <cell r="BH179" t="str">
            <v>F (PARRAS)</v>
          </cell>
          <cell r="BI179">
            <v>3423</v>
          </cell>
          <cell r="BJ179" t="str">
            <v>D3 (SAN JUAN DEL RIO)</v>
          </cell>
          <cell r="BK179">
            <v>3423</v>
          </cell>
          <cell r="BL179" t="str">
            <v>F (SAN JUAN DEL RIO)</v>
          </cell>
          <cell r="BM179">
            <v>3420</v>
          </cell>
          <cell r="BN179" t="str">
            <v>E1 (MONCLOVA)</v>
          </cell>
          <cell r="BO179">
            <v>3414</v>
          </cell>
          <cell r="BP179" t="str">
            <v>H (COLIMA)</v>
          </cell>
          <cell r="BQ179">
            <v>3420</v>
          </cell>
          <cell r="BR179" t="str">
            <v>E1 (MONCLOVA)</v>
          </cell>
          <cell r="BS179">
            <v>3414</v>
          </cell>
          <cell r="BT179" t="str">
            <v>H (COLIMA)</v>
          </cell>
          <cell r="BU179">
            <v>3417</v>
          </cell>
          <cell r="BV179" t="str">
            <v>E3 (TEHUACAN)</v>
          </cell>
          <cell r="BW179">
            <v>3411</v>
          </cell>
          <cell r="BX179" t="str">
            <v>E (TEZIUTLAN)</v>
          </cell>
        </row>
        <row r="180">
          <cell r="BA180">
            <v>3428</v>
          </cell>
          <cell r="BB180" t="str">
            <v>E2 (OCOTLAN)</v>
          </cell>
          <cell r="BC180">
            <v>3428</v>
          </cell>
          <cell r="BD180" t="str">
            <v>G (OCOTLAN)</v>
          </cell>
          <cell r="BE180">
            <v>3426</v>
          </cell>
          <cell r="BF180" t="str">
            <v>E2 (ATOTONILCO)</v>
          </cell>
          <cell r="BG180">
            <v>3423</v>
          </cell>
          <cell r="BH180" t="str">
            <v>F (SAN JUAN DEL RIO)</v>
          </cell>
          <cell r="BI180">
            <v>3426</v>
          </cell>
          <cell r="BJ180" t="str">
            <v>E2 (ATOTONILCO)</v>
          </cell>
          <cell r="BK180">
            <v>3426</v>
          </cell>
          <cell r="BL180" t="str">
            <v>G (ATOTONILCO)</v>
          </cell>
          <cell r="BM180">
            <v>3421</v>
          </cell>
          <cell r="BN180" t="str">
            <v>C3 (ALLENDE COAH)</v>
          </cell>
          <cell r="BO180">
            <v>3417</v>
          </cell>
          <cell r="BP180" t="str">
            <v>E (TEHUACAN)</v>
          </cell>
          <cell r="BQ180">
            <v>3421</v>
          </cell>
          <cell r="BR180" t="str">
            <v>C3 (ALLENDE COAH)</v>
          </cell>
          <cell r="BS180">
            <v>3417</v>
          </cell>
          <cell r="BT180" t="str">
            <v>E (TEHUACAN)</v>
          </cell>
          <cell r="BU180">
            <v>3420</v>
          </cell>
          <cell r="BV180" t="str">
            <v>E1 (MONCLOVA)</v>
          </cell>
          <cell r="BW180">
            <v>3414</v>
          </cell>
          <cell r="BX180" t="str">
            <v>H (COLIMA)</v>
          </cell>
        </row>
        <row r="181">
          <cell r="BA181">
            <v>3429</v>
          </cell>
          <cell r="BB181" t="str">
            <v>D2 (CD. VICTORIA)</v>
          </cell>
          <cell r="BC181">
            <v>3429</v>
          </cell>
          <cell r="BD181" t="str">
            <v>F (CD. VICTORIA)</v>
          </cell>
          <cell r="BE181">
            <v>3427</v>
          </cell>
          <cell r="BF181" t="str">
            <v>E2 (CD. GUZMAN)</v>
          </cell>
          <cell r="BG181">
            <v>3426</v>
          </cell>
          <cell r="BH181" t="str">
            <v>G (ATOTONILCO)</v>
          </cell>
          <cell r="BI181">
            <v>3427</v>
          </cell>
          <cell r="BJ181" t="str">
            <v>E2 (CD. GUZMAN)</v>
          </cell>
          <cell r="BK181">
            <v>3427</v>
          </cell>
          <cell r="BL181" t="str">
            <v>F (CD. GUZMAN)</v>
          </cell>
          <cell r="BM181">
            <v>3422</v>
          </cell>
          <cell r="BN181" t="str">
            <v>D3 (PARRAS)</v>
          </cell>
          <cell r="BO181">
            <v>3420</v>
          </cell>
          <cell r="BP181" t="str">
            <v>H (MONCLOVA)</v>
          </cell>
          <cell r="BQ181">
            <v>3422</v>
          </cell>
          <cell r="BR181" t="str">
            <v>D3 (PARRAS)</v>
          </cell>
          <cell r="BS181">
            <v>3420</v>
          </cell>
          <cell r="BT181" t="str">
            <v>H (MONCLOVA)</v>
          </cell>
          <cell r="BU181">
            <v>3421</v>
          </cell>
          <cell r="BV181" t="str">
            <v>C3 (ALLENDE COAH)</v>
          </cell>
          <cell r="BW181">
            <v>3417</v>
          </cell>
          <cell r="BX181" t="str">
            <v>E (TEHUACAN)</v>
          </cell>
        </row>
        <row r="182">
          <cell r="BA182">
            <v>3432</v>
          </cell>
          <cell r="BB182" t="str">
            <v>E1 (TEHUANTEPEC)</v>
          </cell>
          <cell r="BC182">
            <v>3432</v>
          </cell>
          <cell r="BD182" t="str">
            <v>E (TEHUANTEPEC)</v>
          </cell>
          <cell r="BE182">
            <v>3428</v>
          </cell>
          <cell r="BF182" t="str">
            <v>E2 (OCOTLAN)</v>
          </cell>
          <cell r="BG182">
            <v>3427</v>
          </cell>
          <cell r="BH182" t="str">
            <v>F (CD. GUZMAN)</v>
          </cell>
          <cell r="BI182">
            <v>3428</v>
          </cell>
          <cell r="BJ182" t="str">
            <v>E2 (OCOTLAN)</v>
          </cell>
          <cell r="BK182">
            <v>3428</v>
          </cell>
          <cell r="BL182" t="str">
            <v>G (OCOTLAN)</v>
          </cell>
          <cell r="BM182">
            <v>3423</v>
          </cell>
          <cell r="BN182" t="str">
            <v>D3 (SAN JUAN DEL RIO)</v>
          </cell>
          <cell r="BO182">
            <v>3421</v>
          </cell>
          <cell r="BP182" t="str">
            <v>G (ALLENDE COAH)</v>
          </cell>
          <cell r="BQ182">
            <v>3423</v>
          </cell>
          <cell r="BR182" t="str">
            <v>D3 (SAN JUAN DEL RIO)</v>
          </cell>
          <cell r="BS182">
            <v>3421</v>
          </cell>
          <cell r="BT182" t="str">
            <v>G (ALLENDE COAH)</v>
          </cell>
          <cell r="BU182">
            <v>3422</v>
          </cell>
          <cell r="BV182" t="str">
            <v>D3 (PARRAS)</v>
          </cell>
          <cell r="BW182">
            <v>3420</v>
          </cell>
          <cell r="BX182" t="str">
            <v>H (MONCLOVA)</v>
          </cell>
        </row>
        <row r="183">
          <cell r="BA183">
            <v>3435</v>
          </cell>
          <cell r="BB183" t="str">
            <v>D1 (SAN NICOLAS)</v>
          </cell>
          <cell r="BC183">
            <v>3435</v>
          </cell>
          <cell r="BD183" t="str">
            <v>F (SAN NICOLAS)</v>
          </cell>
          <cell r="BE183">
            <v>3429</v>
          </cell>
          <cell r="BF183" t="str">
            <v>D2 (CD. VICTORIA)</v>
          </cell>
          <cell r="BG183">
            <v>3428</v>
          </cell>
          <cell r="BH183" t="str">
            <v>G (OCOTLAN)</v>
          </cell>
          <cell r="BI183">
            <v>3429</v>
          </cell>
          <cell r="BJ183" t="str">
            <v>D2 (CD. VICTORIA)</v>
          </cell>
          <cell r="BK183">
            <v>3429</v>
          </cell>
          <cell r="BL183" t="str">
            <v>E (CD. VICTORIA)</v>
          </cell>
          <cell r="BM183">
            <v>3426</v>
          </cell>
          <cell r="BN183" t="str">
            <v>E2 (ATOTONILCO)</v>
          </cell>
          <cell r="BO183">
            <v>3422</v>
          </cell>
          <cell r="BP183" t="str">
            <v>F (PARRAS)</v>
          </cell>
          <cell r="BQ183">
            <v>3426</v>
          </cell>
          <cell r="BR183" t="str">
            <v>E2 (ATOTONILCO)</v>
          </cell>
          <cell r="BS183">
            <v>3422</v>
          </cell>
          <cell r="BT183" t="str">
            <v>F (PARRAS)</v>
          </cell>
          <cell r="BU183">
            <v>3423</v>
          </cell>
          <cell r="BV183" t="str">
            <v>D3 (SAN JUAN DEL RIO)</v>
          </cell>
          <cell r="BW183">
            <v>3421</v>
          </cell>
          <cell r="BX183" t="str">
            <v>G (ALLENDE COAH)</v>
          </cell>
        </row>
        <row r="184">
          <cell r="BA184">
            <v>3436</v>
          </cell>
          <cell r="BB184" t="str">
            <v>E1 (ALLENDE)</v>
          </cell>
          <cell r="BC184">
            <v>3436</v>
          </cell>
          <cell r="BD184" t="str">
            <v>F (ALLENDE)</v>
          </cell>
          <cell r="BE184">
            <v>3432</v>
          </cell>
          <cell r="BF184" t="str">
            <v>E1 (TEHUANTEPEC)</v>
          </cell>
          <cell r="BG184">
            <v>3429</v>
          </cell>
          <cell r="BH184" t="str">
            <v>F (CD. VICTORIA)</v>
          </cell>
          <cell r="BI184">
            <v>3432</v>
          </cell>
          <cell r="BJ184" t="str">
            <v>E1 (TEHUANTEPEC)</v>
          </cell>
          <cell r="BK184">
            <v>3432</v>
          </cell>
          <cell r="BL184" t="str">
            <v>E (TEHUANTEPEC)</v>
          </cell>
          <cell r="BM184">
            <v>3427</v>
          </cell>
          <cell r="BN184" t="str">
            <v>E2 (CD. GUZMAN)</v>
          </cell>
          <cell r="BO184">
            <v>3423</v>
          </cell>
          <cell r="BP184" t="str">
            <v>F (SAN JUAN DEL RIO)</v>
          </cell>
          <cell r="BQ184">
            <v>3427</v>
          </cell>
          <cell r="BR184" t="str">
            <v>E2 (CD. GUZMAN)</v>
          </cell>
          <cell r="BS184">
            <v>3423</v>
          </cell>
          <cell r="BT184" t="str">
            <v>F (SAN JUAN DEL RIO)</v>
          </cell>
          <cell r="BU184">
            <v>3426</v>
          </cell>
          <cell r="BV184" t="str">
            <v>E2 (ATOTONILCO)</v>
          </cell>
          <cell r="BW184">
            <v>3422</v>
          </cell>
          <cell r="BX184" t="str">
            <v>F (PARRAS)</v>
          </cell>
        </row>
        <row r="185">
          <cell r="BA185">
            <v>3438</v>
          </cell>
          <cell r="BB185" t="str">
            <v>C1 (SAN NICOLAS N.E.)</v>
          </cell>
          <cell r="BC185">
            <v>3438</v>
          </cell>
          <cell r="BD185" t="str">
            <v>E1 (SAN NICOLAS N.E.)</v>
          </cell>
          <cell r="BE185">
            <v>3435</v>
          </cell>
          <cell r="BF185" t="str">
            <v>D1 (SAN NICOLAS)</v>
          </cell>
          <cell r="BG185">
            <v>3432</v>
          </cell>
          <cell r="BH185" t="str">
            <v>E (TEHUANTEPEC)</v>
          </cell>
          <cell r="BI185">
            <v>3435</v>
          </cell>
          <cell r="BJ185" t="str">
            <v>D1 (SAN NICOLAS)</v>
          </cell>
          <cell r="BK185">
            <v>3435</v>
          </cell>
          <cell r="BL185" t="str">
            <v>F (SAN NICOLAS)</v>
          </cell>
          <cell r="BM185">
            <v>3428</v>
          </cell>
          <cell r="BN185" t="str">
            <v>E2 (OCOTLAN)</v>
          </cell>
          <cell r="BO185">
            <v>3426</v>
          </cell>
          <cell r="BP185" t="str">
            <v>G (ATOTONILCO)</v>
          </cell>
          <cell r="BQ185">
            <v>3428</v>
          </cell>
          <cell r="BR185" t="str">
            <v>E2 (OCOTLAN)</v>
          </cell>
          <cell r="BS185">
            <v>3426</v>
          </cell>
          <cell r="BT185" t="str">
            <v>G (ATOTONILCO)</v>
          </cell>
          <cell r="BU185">
            <v>3427</v>
          </cell>
          <cell r="BV185" t="str">
            <v>E2 (CD. GUZMAN)</v>
          </cell>
          <cell r="BW185">
            <v>3423</v>
          </cell>
          <cell r="BX185" t="str">
            <v>F (SAN JUAN DEL RIO)</v>
          </cell>
        </row>
        <row r="186">
          <cell r="BA186">
            <v>3441</v>
          </cell>
          <cell r="BB186" t="str">
            <v>E3 (LA PAZ)</v>
          </cell>
          <cell r="BC186">
            <v>3441</v>
          </cell>
          <cell r="BD186" t="str">
            <v>G (LA PAZ)</v>
          </cell>
          <cell r="BE186">
            <v>3436</v>
          </cell>
          <cell r="BF186" t="str">
            <v>E1 (ALLENDE)</v>
          </cell>
          <cell r="BG186">
            <v>3435</v>
          </cell>
          <cell r="BH186" t="str">
            <v>F (SAN NICOLAS)</v>
          </cell>
          <cell r="BI186">
            <v>3436</v>
          </cell>
          <cell r="BJ186" t="str">
            <v>E1 (ALLENDE)</v>
          </cell>
          <cell r="BK186">
            <v>3436</v>
          </cell>
          <cell r="BL186" t="str">
            <v>F (ALLENDE)</v>
          </cell>
          <cell r="BM186">
            <v>3429</v>
          </cell>
          <cell r="BN186" t="str">
            <v>D1 (CD. VICTORIA)</v>
          </cell>
          <cell r="BO186">
            <v>3427</v>
          </cell>
          <cell r="BP186" t="str">
            <v>F (CD. GUZMAN)</v>
          </cell>
          <cell r="BQ186">
            <v>3429</v>
          </cell>
          <cell r="BR186" t="str">
            <v>D1 (CD. VICTORIA)</v>
          </cell>
          <cell r="BS186">
            <v>3427</v>
          </cell>
          <cell r="BT186" t="str">
            <v>F (CD. GUZMAN)</v>
          </cell>
          <cell r="BU186">
            <v>3428</v>
          </cell>
          <cell r="BV186" t="str">
            <v>E2 (OCOTLAN)</v>
          </cell>
          <cell r="BW186">
            <v>3426</v>
          </cell>
          <cell r="BX186" t="str">
            <v>G (ATOTONILCO)</v>
          </cell>
        </row>
        <row r="187">
          <cell r="BA187">
            <v>3444</v>
          </cell>
          <cell r="BB187" t="str">
            <v>C4 (SAN PEDRO)</v>
          </cell>
          <cell r="BC187">
            <v>3444</v>
          </cell>
          <cell r="BD187" t="str">
            <v>E1 (SAN PEDRO)</v>
          </cell>
          <cell r="BE187">
            <v>3438</v>
          </cell>
          <cell r="BF187" t="str">
            <v>C1 (SAN NICOLAS N.E.)</v>
          </cell>
          <cell r="BG187">
            <v>3436</v>
          </cell>
          <cell r="BH187" t="str">
            <v>F (ALLENDE)</v>
          </cell>
          <cell r="BI187">
            <v>3438</v>
          </cell>
          <cell r="BJ187" t="str">
            <v>C1 (SAN NICOLAS N.E.)</v>
          </cell>
          <cell r="BK187">
            <v>3438</v>
          </cell>
          <cell r="BL187" t="str">
            <v>E1 (SAN NICOLAS N.E.)</v>
          </cell>
          <cell r="BM187">
            <v>3432</v>
          </cell>
          <cell r="BN187" t="str">
            <v>E1 (TEHUANTEPEC)</v>
          </cell>
          <cell r="BO187">
            <v>3428</v>
          </cell>
          <cell r="BP187" t="str">
            <v>G (OCOTLAN)</v>
          </cell>
          <cell r="BQ187">
            <v>3432</v>
          </cell>
          <cell r="BR187" t="str">
            <v>E1 (TEHUANTEPEC)</v>
          </cell>
          <cell r="BS187">
            <v>3428</v>
          </cell>
          <cell r="BT187" t="str">
            <v>G (OCOTLAN)</v>
          </cell>
          <cell r="BU187">
            <v>3429</v>
          </cell>
          <cell r="BV187" t="str">
            <v>D1 (CD. VICTORIA)</v>
          </cell>
          <cell r="BW187">
            <v>3427</v>
          </cell>
          <cell r="BX187" t="str">
            <v>F (CD. GUZMAN)</v>
          </cell>
        </row>
        <row r="188">
          <cell r="BA188">
            <v>3447</v>
          </cell>
          <cell r="BB188" t="str">
            <v>E1 (CAMPECHE)</v>
          </cell>
          <cell r="BC188">
            <v>3447</v>
          </cell>
          <cell r="BD188" t="str">
            <v>C1 (CAMPECHE)</v>
          </cell>
          <cell r="BE188">
            <v>3441</v>
          </cell>
          <cell r="BF188" t="str">
            <v>E3 (LA PAZ)</v>
          </cell>
          <cell r="BG188">
            <v>3438</v>
          </cell>
          <cell r="BH188" t="str">
            <v>E1 (SAN NICOLAS N.E.)</v>
          </cell>
          <cell r="BI188">
            <v>3441</v>
          </cell>
          <cell r="BJ188" t="str">
            <v>E3 (LA PAZ)</v>
          </cell>
          <cell r="BK188">
            <v>3441</v>
          </cell>
          <cell r="BL188" t="str">
            <v>H (LA PAZ)</v>
          </cell>
          <cell r="BM188">
            <v>3435</v>
          </cell>
          <cell r="BN188" t="str">
            <v>D1 (SAN NICOLAS)</v>
          </cell>
          <cell r="BO188">
            <v>3429</v>
          </cell>
          <cell r="BP188" t="str">
            <v>D (CD VICTORIA)</v>
          </cell>
          <cell r="BQ188">
            <v>3435</v>
          </cell>
          <cell r="BR188" t="str">
            <v>D1 (SAN NICOLAS)</v>
          </cell>
          <cell r="BS188">
            <v>3429</v>
          </cell>
          <cell r="BT188" t="str">
            <v>D (CD. VICTORIA)</v>
          </cell>
          <cell r="BU188">
            <v>3432</v>
          </cell>
          <cell r="BV188" t="str">
            <v>E1 (TEHUANTEPEC)</v>
          </cell>
          <cell r="BW188">
            <v>3428</v>
          </cell>
          <cell r="BX188" t="str">
            <v>G (OCOTLAN)</v>
          </cell>
        </row>
        <row r="189">
          <cell r="BA189">
            <v>3450</v>
          </cell>
          <cell r="BB189" t="str">
            <v>D2 (TAPACHULA)</v>
          </cell>
          <cell r="BC189">
            <v>3450</v>
          </cell>
          <cell r="BD189" t="str">
            <v>E (TAPACHULA)</v>
          </cell>
          <cell r="BE189">
            <v>3444</v>
          </cell>
          <cell r="BF189" t="str">
            <v>C4 (SAN PEDRO)</v>
          </cell>
          <cell r="BG189">
            <v>3441</v>
          </cell>
          <cell r="BH189" t="str">
            <v>G (LA PAZ)</v>
          </cell>
          <cell r="BI189">
            <v>3444</v>
          </cell>
          <cell r="BJ189" t="str">
            <v>C4 (SAN PEDRO)</v>
          </cell>
          <cell r="BK189">
            <v>3444</v>
          </cell>
          <cell r="BL189" t="str">
            <v>E1 (SAN PEDRO)</v>
          </cell>
          <cell r="BM189">
            <v>3436</v>
          </cell>
          <cell r="BN189" t="str">
            <v>D1 (ALLENDE NL)</v>
          </cell>
          <cell r="BO189">
            <v>3432</v>
          </cell>
          <cell r="BP189" t="str">
            <v>E (TEHUANTEPEC)</v>
          </cell>
          <cell r="BQ189">
            <v>3436</v>
          </cell>
          <cell r="BR189" t="str">
            <v>D1 (ALLENDE NL)</v>
          </cell>
          <cell r="BS189">
            <v>3432</v>
          </cell>
          <cell r="BT189" t="str">
            <v>E (TEHUANTEPEC)</v>
          </cell>
          <cell r="BU189">
            <v>3435</v>
          </cell>
          <cell r="BV189" t="str">
            <v>D1 (SAN NICOLAS)</v>
          </cell>
          <cell r="BW189">
            <v>3429</v>
          </cell>
          <cell r="BX189" t="str">
            <v>D (CD. VICTORIA)</v>
          </cell>
        </row>
        <row r="190">
          <cell r="BA190">
            <v>3453</v>
          </cell>
          <cell r="BB190" t="str">
            <v>A1 (TEXCOCO)</v>
          </cell>
          <cell r="BC190">
            <v>3453</v>
          </cell>
          <cell r="BD190" t="str">
            <v>A (TEXCOCO)</v>
          </cell>
          <cell r="BE190">
            <v>3447</v>
          </cell>
          <cell r="BF190" t="str">
            <v>E3 (CAMPECHE)</v>
          </cell>
          <cell r="BG190">
            <v>3444</v>
          </cell>
          <cell r="BH190" t="str">
            <v>E1 (SAN PEDRO)</v>
          </cell>
          <cell r="BI190">
            <v>3447</v>
          </cell>
          <cell r="BJ190" t="str">
            <v>E3 (CAMPECHE)</v>
          </cell>
          <cell r="BK190">
            <v>3447</v>
          </cell>
          <cell r="BL190" t="str">
            <v>F (CAMPECHE)</v>
          </cell>
          <cell r="BM190">
            <v>3438</v>
          </cell>
          <cell r="BN190" t="str">
            <v>D1 (SAN NICOLAS N.E.)</v>
          </cell>
          <cell r="BO190">
            <v>3435</v>
          </cell>
          <cell r="BP190" t="str">
            <v>E1 (SAN NICOLAS)</v>
          </cell>
          <cell r="BQ190">
            <v>3438</v>
          </cell>
          <cell r="BR190" t="str">
            <v>D1 (SAN NICOLAS N.E.)</v>
          </cell>
          <cell r="BS190">
            <v>3435</v>
          </cell>
          <cell r="BT190" t="str">
            <v>E1 (SAN NICOLAS)</v>
          </cell>
          <cell r="BU190">
            <v>3436</v>
          </cell>
          <cell r="BV190" t="str">
            <v>D1 (ALLENDE NL)</v>
          </cell>
          <cell r="BW190">
            <v>3432</v>
          </cell>
          <cell r="BX190" t="str">
            <v>E (TEHUANTEPEC)</v>
          </cell>
        </row>
        <row r="191">
          <cell r="BA191">
            <v>3456</v>
          </cell>
          <cell r="BB191" t="str">
            <v>E3 (PUERTO VALLARTA)</v>
          </cell>
          <cell r="BC191">
            <v>3456</v>
          </cell>
          <cell r="BD191" t="str">
            <v>F (PUERTO VALLARTA)</v>
          </cell>
          <cell r="BE191">
            <v>3450</v>
          </cell>
          <cell r="BF191" t="str">
            <v>D3 (TAPACHULA)</v>
          </cell>
          <cell r="BG191">
            <v>3447</v>
          </cell>
          <cell r="BH191" t="str">
            <v>F (CAMPECHE)</v>
          </cell>
          <cell r="BI191">
            <v>3450</v>
          </cell>
          <cell r="BJ191" t="str">
            <v>D3 (TAPACHULA)</v>
          </cell>
          <cell r="BK191">
            <v>3450</v>
          </cell>
          <cell r="BL191" t="str">
            <v>F (TAPACHULA)</v>
          </cell>
          <cell r="BM191">
            <v>3441</v>
          </cell>
          <cell r="BN191" t="str">
            <v>E3 (LA PAZ)</v>
          </cell>
          <cell r="BO191">
            <v>3436</v>
          </cell>
          <cell r="BP191" t="str">
            <v>E1 (ALLENDE NL)</v>
          </cell>
          <cell r="BQ191">
            <v>3441</v>
          </cell>
          <cell r="BR191" t="str">
            <v>E3 (LA PAZ)</v>
          </cell>
          <cell r="BS191">
            <v>3436</v>
          </cell>
          <cell r="BT191" t="str">
            <v>E1 (ALLENDE NL)</v>
          </cell>
          <cell r="BU191">
            <v>3438</v>
          </cell>
          <cell r="BV191" t="str">
            <v>D1 (SAN NICOLAS N.E.)</v>
          </cell>
          <cell r="BW191">
            <v>3435</v>
          </cell>
          <cell r="BX191" t="str">
            <v>E1 (SAN NICOLAS)</v>
          </cell>
        </row>
        <row r="192">
          <cell r="BA192">
            <v>3459</v>
          </cell>
          <cell r="BB192" t="str">
            <v>E2 (TEPATITLAN)</v>
          </cell>
          <cell r="BC192">
            <v>3459</v>
          </cell>
          <cell r="BD192" t="str">
            <v>H (TEPATITLAN)</v>
          </cell>
          <cell r="BE192">
            <v>3453</v>
          </cell>
          <cell r="BF192" t="str">
            <v>A1 (TEXCOCO)</v>
          </cell>
          <cell r="BG192">
            <v>3450</v>
          </cell>
          <cell r="BH192" t="str">
            <v>F (TAPACHULA)</v>
          </cell>
          <cell r="BI192">
            <v>3453</v>
          </cell>
          <cell r="BJ192" t="str">
            <v>A2 (TEXCOCO)</v>
          </cell>
          <cell r="BK192">
            <v>3453</v>
          </cell>
          <cell r="BL192" t="str">
            <v>A (TEXCOCO)</v>
          </cell>
          <cell r="BM192">
            <v>3444</v>
          </cell>
          <cell r="BN192" t="str">
            <v>C4 (SAN PEDRO)</v>
          </cell>
          <cell r="BO192">
            <v>3438</v>
          </cell>
          <cell r="BP192" t="str">
            <v>E1 (SAN NICOLAS N.E.)</v>
          </cell>
          <cell r="BQ192">
            <v>3444</v>
          </cell>
          <cell r="BR192" t="str">
            <v>C4 (SAN PEDRO)</v>
          </cell>
          <cell r="BS192">
            <v>3438</v>
          </cell>
          <cell r="BT192" t="str">
            <v>E1 (SAN NICOLAS N.E.)</v>
          </cell>
          <cell r="BU192">
            <v>3441</v>
          </cell>
          <cell r="BV192" t="str">
            <v>E3 (LA PAZ)</v>
          </cell>
          <cell r="BW192">
            <v>3436</v>
          </cell>
          <cell r="BX192" t="str">
            <v>E1 (ALLENDE NL)</v>
          </cell>
        </row>
        <row r="193">
          <cell r="BA193">
            <v>3462</v>
          </cell>
          <cell r="BB193" t="str">
            <v>D2 (COMITAN)</v>
          </cell>
          <cell r="BC193">
            <v>3462</v>
          </cell>
          <cell r="BD193" t="str">
            <v>E (COMITAN)</v>
          </cell>
          <cell r="BE193">
            <v>3456</v>
          </cell>
          <cell r="BF193" t="str">
            <v>E3 (PUERTO VALLARTA)</v>
          </cell>
          <cell r="BG193">
            <v>3453</v>
          </cell>
          <cell r="BH193" t="str">
            <v>A (TEXCOCO)</v>
          </cell>
          <cell r="BI193">
            <v>3456</v>
          </cell>
          <cell r="BJ193" t="str">
            <v>E3 (PUERTO VALLARTA)</v>
          </cell>
          <cell r="BK193">
            <v>3456</v>
          </cell>
          <cell r="BL193" t="str">
            <v>F (PUERTO VALLARTA)</v>
          </cell>
          <cell r="BM193">
            <v>3447</v>
          </cell>
          <cell r="BN193" t="str">
            <v>E3 (CAMPECHE)</v>
          </cell>
          <cell r="BO193">
            <v>3441</v>
          </cell>
          <cell r="BP193" t="str">
            <v>H (LA PAZ)</v>
          </cell>
          <cell r="BQ193">
            <v>3447</v>
          </cell>
          <cell r="BR193" t="str">
            <v>E3 (CAMPECHE)</v>
          </cell>
          <cell r="BS193">
            <v>3441</v>
          </cell>
          <cell r="BT193" t="str">
            <v>H (LA PAZ)</v>
          </cell>
          <cell r="BU193">
            <v>3444</v>
          </cell>
          <cell r="BV193" t="str">
            <v>C4 (SAN PEDRO)</v>
          </cell>
          <cell r="BW193">
            <v>3438</v>
          </cell>
          <cell r="BX193" t="str">
            <v>E1 (SAN NICOLAS N.E.)</v>
          </cell>
        </row>
        <row r="194">
          <cell r="BA194">
            <v>3465</v>
          </cell>
          <cell r="BB194" t="str">
            <v>E3 (MANZANILLO)</v>
          </cell>
          <cell r="BC194">
            <v>3465</v>
          </cell>
          <cell r="BD194" t="str">
            <v>H (MANZANILLO)</v>
          </cell>
          <cell r="BE194">
            <v>3459</v>
          </cell>
          <cell r="BF194" t="str">
            <v>E3 (TEPANTITLAN)</v>
          </cell>
          <cell r="BG194">
            <v>3456</v>
          </cell>
          <cell r="BH194" t="str">
            <v>F (PUERTO VALLARTA)</v>
          </cell>
          <cell r="BI194">
            <v>3459</v>
          </cell>
          <cell r="BJ194" t="str">
            <v>E3 (TEPANTITLAN)</v>
          </cell>
          <cell r="BK194">
            <v>3459</v>
          </cell>
          <cell r="BL194" t="str">
            <v>H (TEPATITLAN)</v>
          </cell>
          <cell r="BM194">
            <v>3450</v>
          </cell>
          <cell r="BN194" t="str">
            <v>D3 (TAPACHULA)</v>
          </cell>
          <cell r="BO194">
            <v>3444</v>
          </cell>
          <cell r="BP194" t="str">
            <v>E1 (SAN PEDRO)</v>
          </cell>
          <cell r="BQ194">
            <v>3450</v>
          </cell>
          <cell r="BR194" t="str">
            <v>D3 (TAPACHULA)</v>
          </cell>
          <cell r="BS194">
            <v>3444</v>
          </cell>
          <cell r="BT194" t="str">
            <v>E1 (SAN PEDRO)</v>
          </cell>
          <cell r="BU194">
            <v>3447</v>
          </cell>
          <cell r="BV194" t="str">
            <v>E3 (CAMPECHE)</v>
          </cell>
          <cell r="BW194">
            <v>3441</v>
          </cell>
          <cell r="BX194" t="str">
            <v>H (LA PAZ)</v>
          </cell>
        </row>
        <row r="195">
          <cell r="BA195">
            <v>3468</v>
          </cell>
          <cell r="BB195" t="str">
            <v>E3 (RIO VERDE)</v>
          </cell>
          <cell r="BC195">
            <v>3468</v>
          </cell>
          <cell r="BD195" t="str">
            <v>H (RIO VERDE)</v>
          </cell>
          <cell r="BE195">
            <v>3462</v>
          </cell>
          <cell r="BF195" t="str">
            <v>D3 (COMITAN)</v>
          </cell>
          <cell r="BG195">
            <v>3459</v>
          </cell>
          <cell r="BH195" t="str">
            <v>H (TEPATITLAN)</v>
          </cell>
          <cell r="BI195">
            <v>3462</v>
          </cell>
          <cell r="BJ195" t="str">
            <v>D3 (COMITAN)</v>
          </cell>
          <cell r="BK195">
            <v>3462</v>
          </cell>
          <cell r="BL195" t="str">
            <v>F (COMITAN)</v>
          </cell>
          <cell r="BM195">
            <v>3453</v>
          </cell>
          <cell r="BN195" t="str">
            <v>A2 (TEXCOCO)</v>
          </cell>
          <cell r="BO195">
            <v>3447</v>
          </cell>
          <cell r="BP195" t="str">
            <v>F (CAMPECHE)</v>
          </cell>
          <cell r="BQ195">
            <v>3453</v>
          </cell>
          <cell r="BR195" t="str">
            <v>A2 (TEXCOCO)</v>
          </cell>
          <cell r="BS195">
            <v>3447</v>
          </cell>
          <cell r="BT195" t="str">
            <v>F (CAMPECHE)</v>
          </cell>
          <cell r="BU195">
            <v>3450</v>
          </cell>
          <cell r="BV195" t="str">
            <v>E3 (TAPACHULA)</v>
          </cell>
          <cell r="BW195">
            <v>3444</v>
          </cell>
          <cell r="BX195" t="str">
            <v>E1 (SAN PEDRO)</v>
          </cell>
        </row>
        <row r="196">
          <cell r="BA196">
            <v>3471</v>
          </cell>
          <cell r="BB196" t="str">
            <v>C3 (TUXPAM)</v>
          </cell>
          <cell r="BC196">
            <v>3471</v>
          </cell>
          <cell r="BD196" t="str">
            <v>D (TUXPAM)</v>
          </cell>
          <cell r="BE196">
            <v>3465</v>
          </cell>
          <cell r="BF196" t="str">
            <v>E3 (MANZANILLO)</v>
          </cell>
          <cell r="BG196">
            <v>3462</v>
          </cell>
          <cell r="BH196" t="str">
            <v>F (COMITAN)</v>
          </cell>
          <cell r="BI196">
            <v>3465</v>
          </cell>
          <cell r="BJ196" t="str">
            <v>E3 (MANZANILLO)</v>
          </cell>
          <cell r="BK196">
            <v>3465</v>
          </cell>
          <cell r="BL196" t="str">
            <v>H (MANZANILLO)</v>
          </cell>
          <cell r="BM196">
            <v>3456</v>
          </cell>
          <cell r="BN196" t="str">
            <v>E3 (PUERTO VALLARTA)</v>
          </cell>
          <cell r="BO196">
            <v>3450</v>
          </cell>
          <cell r="BP196" t="str">
            <v>F (TAPACHULA)</v>
          </cell>
          <cell r="BQ196">
            <v>3456</v>
          </cell>
          <cell r="BR196" t="str">
            <v>E3 (PUERTO VALLARTA)</v>
          </cell>
          <cell r="BS196">
            <v>3450</v>
          </cell>
          <cell r="BT196" t="str">
            <v>F (TAPACHULA)</v>
          </cell>
          <cell r="BU196">
            <v>3453</v>
          </cell>
          <cell r="BV196" t="str">
            <v>A2 (TEXCOCO)</v>
          </cell>
          <cell r="BW196">
            <v>3447</v>
          </cell>
          <cell r="BX196" t="str">
            <v>F (CAMPECHE)</v>
          </cell>
        </row>
        <row r="197">
          <cell r="BA197">
            <v>3474</v>
          </cell>
          <cell r="BB197" t="str">
            <v>D3 (ORIZABA)</v>
          </cell>
          <cell r="BC197">
            <v>3474</v>
          </cell>
          <cell r="BD197" t="str">
            <v>D (ORIZABA)</v>
          </cell>
          <cell r="BE197">
            <v>3468</v>
          </cell>
          <cell r="BF197" t="str">
            <v>E3 (RIO VERDE)</v>
          </cell>
          <cell r="BG197">
            <v>3465</v>
          </cell>
          <cell r="BH197" t="str">
            <v>H (MANZANILLO)</v>
          </cell>
          <cell r="BI197">
            <v>3468</v>
          </cell>
          <cell r="BJ197" t="str">
            <v>E3 (RIO VERDE)</v>
          </cell>
          <cell r="BK197">
            <v>3468</v>
          </cell>
          <cell r="BL197" t="str">
            <v>H (RIO VERDE)</v>
          </cell>
          <cell r="BM197">
            <v>3459</v>
          </cell>
          <cell r="BN197" t="str">
            <v>E3 (TEPATITLAN)</v>
          </cell>
          <cell r="BO197">
            <v>3453</v>
          </cell>
          <cell r="BP197" t="str">
            <v>A (TEXCOCO)</v>
          </cell>
          <cell r="BQ197">
            <v>3459</v>
          </cell>
          <cell r="BR197" t="str">
            <v>E3 (TEPATITLAN)</v>
          </cell>
          <cell r="BS197">
            <v>3453</v>
          </cell>
          <cell r="BT197" t="str">
            <v>A (TEXCOCO)</v>
          </cell>
          <cell r="BU197">
            <v>3456</v>
          </cell>
          <cell r="BV197" t="str">
            <v>E3 (PUERTO VALLARTA)</v>
          </cell>
          <cell r="BW197">
            <v>3450</v>
          </cell>
          <cell r="BX197" t="str">
            <v>G (TAPACHULA)</v>
          </cell>
        </row>
        <row r="198">
          <cell r="BA198">
            <v>3477</v>
          </cell>
          <cell r="BB198" t="str">
            <v>D3 (TUXTEPEC)</v>
          </cell>
          <cell r="BC198">
            <v>3477</v>
          </cell>
          <cell r="BD198" t="str">
            <v>D (TUXTEPEC)</v>
          </cell>
          <cell r="BE198">
            <v>3471</v>
          </cell>
          <cell r="BF198" t="str">
            <v>C3 (TUXPAM)</v>
          </cell>
          <cell r="BG198">
            <v>3468</v>
          </cell>
          <cell r="BH198" t="str">
            <v>H (RIO VERDE)</v>
          </cell>
          <cell r="BI198">
            <v>3471</v>
          </cell>
          <cell r="BJ198" t="str">
            <v>C3 (TUXPAM)</v>
          </cell>
          <cell r="BK198">
            <v>3471</v>
          </cell>
          <cell r="BL198" t="str">
            <v>D (TUXPAM)</v>
          </cell>
          <cell r="BM198">
            <v>3462</v>
          </cell>
          <cell r="BN198" t="str">
            <v>D3 (COMITAN)</v>
          </cell>
          <cell r="BO198">
            <v>3456</v>
          </cell>
          <cell r="BP198" t="str">
            <v>F (PUERTO VALLARTA)</v>
          </cell>
          <cell r="BQ198">
            <v>3462</v>
          </cell>
          <cell r="BR198" t="str">
            <v>D3 (COMITAN)</v>
          </cell>
          <cell r="BS198">
            <v>3456</v>
          </cell>
          <cell r="BT198" t="str">
            <v>F (PUERTO VALLARTA)</v>
          </cell>
          <cell r="BU198">
            <v>3459</v>
          </cell>
          <cell r="BV198" t="str">
            <v>E3 (TEPATITLAN)</v>
          </cell>
          <cell r="BW198">
            <v>3453</v>
          </cell>
          <cell r="BX198" t="str">
            <v>A (TEXCOCO)</v>
          </cell>
        </row>
        <row r="199">
          <cell r="BA199">
            <v>3480</v>
          </cell>
          <cell r="BB199" t="str">
            <v>C3 (TAMPICO HIDALGO)</v>
          </cell>
          <cell r="BC199">
            <v>3480</v>
          </cell>
          <cell r="BD199" t="str">
            <v>F (TAMPICO HIDALGO)</v>
          </cell>
          <cell r="BE199">
            <v>3474</v>
          </cell>
          <cell r="BF199" t="str">
            <v>D3 (ORIZABA)</v>
          </cell>
          <cell r="BG199">
            <v>3471</v>
          </cell>
          <cell r="BH199" t="str">
            <v>D (TUXPAM)</v>
          </cell>
          <cell r="BI199">
            <v>3474</v>
          </cell>
          <cell r="BJ199" t="str">
            <v>D3 (ORIZABA)</v>
          </cell>
          <cell r="BK199">
            <v>3474</v>
          </cell>
          <cell r="BL199" t="str">
            <v>D (ORIZABA)</v>
          </cell>
          <cell r="BM199">
            <v>3465</v>
          </cell>
          <cell r="BN199" t="str">
            <v>E3 (MANZANILLO)</v>
          </cell>
          <cell r="BO199">
            <v>3459</v>
          </cell>
          <cell r="BP199" t="str">
            <v>H (TEPATITLAN)</v>
          </cell>
          <cell r="BQ199">
            <v>3465</v>
          </cell>
          <cell r="BR199" t="str">
            <v>E3 (MANZANILLO)</v>
          </cell>
          <cell r="BS199">
            <v>3459</v>
          </cell>
          <cell r="BT199" t="str">
            <v>H (TEPATITLAN)</v>
          </cell>
          <cell r="BU199">
            <v>3462</v>
          </cell>
          <cell r="BV199" t="str">
            <v>E3 (COMITAN)</v>
          </cell>
          <cell r="BW199">
            <v>3456</v>
          </cell>
          <cell r="BX199" t="str">
            <v>F (PUERTO VALLARTA)</v>
          </cell>
        </row>
        <row r="200">
          <cell r="BA200">
            <v>3483</v>
          </cell>
          <cell r="BB200" t="str">
            <v>E3 (CABOS)</v>
          </cell>
          <cell r="BC200">
            <v>3483</v>
          </cell>
          <cell r="BD200" t="str">
            <v>G (CABOS)</v>
          </cell>
          <cell r="BE200">
            <v>3477</v>
          </cell>
          <cell r="BF200" t="str">
            <v>D3 (TUXTEPEC)</v>
          </cell>
          <cell r="BG200">
            <v>3474</v>
          </cell>
          <cell r="BH200" t="str">
            <v>D (ORIZABA)</v>
          </cell>
          <cell r="BI200">
            <v>3477</v>
          </cell>
          <cell r="BJ200" t="str">
            <v>D3 (TUXTEPEC)</v>
          </cell>
          <cell r="BK200">
            <v>3477</v>
          </cell>
          <cell r="BL200" t="str">
            <v>D (TUXTEPEC)</v>
          </cell>
          <cell r="BM200">
            <v>3468</v>
          </cell>
          <cell r="BN200" t="str">
            <v>E3 (RIO VERDE)</v>
          </cell>
          <cell r="BO200">
            <v>3462</v>
          </cell>
          <cell r="BP200" t="str">
            <v>F (COMITAN)</v>
          </cell>
          <cell r="BQ200">
            <v>3468</v>
          </cell>
          <cell r="BR200" t="str">
            <v>E3 (RIO VERDE)</v>
          </cell>
          <cell r="BS200">
            <v>3462</v>
          </cell>
          <cell r="BT200" t="str">
            <v>F (COMITAN)</v>
          </cell>
          <cell r="BU200">
            <v>3465</v>
          </cell>
          <cell r="BV200" t="str">
            <v>E3 (MANZANILLO)</v>
          </cell>
          <cell r="BW200">
            <v>3459</v>
          </cell>
          <cell r="BX200" t="str">
            <v>H (TEPATITLAN)</v>
          </cell>
        </row>
        <row r="201">
          <cell r="BA201">
            <v>3486</v>
          </cell>
          <cell r="BB201" t="str">
            <v>D3 (DELICIAS)</v>
          </cell>
          <cell r="BC201">
            <v>3486</v>
          </cell>
          <cell r="BD201" t="str">
            <v>F (DELICIAS)</v>
          </cell>
          <cell r="BE201">
            <v>3480</v>
          </cell>
          <cell r="BF201" t="str">
            <v>C3 (TAMPICO HIDALGO)</v>
          </cell>
          <cell r="BG201">
            <v>3477</v>
          </cell>
          <cell r="BH201" t="str">
            <v>D (TUXTEPEC)</v>
          </cell>
          <cell r="BI201">
            <v>3480</v>
          </cell>
          <cell r="BJ201" t="str">
            <v>C3 (TAMPICO HIDALGO)</v>
          </cell>
          <cell r="BK201">
            <v>3480</v>
          </cell>
          <cell r="BL201" t="str">
            <v>F (TAMPICO HIDALGO)</v>
          </cell>
          <cell r="BM201">
            <v>3471</v>
          </cell>
          <cell r="BN201" t="str">
            <v>D1 (TUXPAN)</v>
          </cell>
          <cell r="BO201">
            <v>3465</v>
          </cell>
          <cell r="BP201" t="str">
            <v>H (MANZANILLO)</v>
          </cell>
          <cell r="BQ201">
            <v>3471</v>
          </cell>
          <cell r="BR201" t="str">
            <v>D1 (TUXPAM)</v>
          </cell>
          <cell r="BS201">
            <v>3465</v>
          </cell>
          <cell r="BT201" t="str">
            <v>H (MANZANILLO)</v>
          </cell>
          <cell r="BU201">
            <v>3468</v>
          </cell>
          <cell r="BV201" t="str">
            <v>E3 (RIO VERDE)</v>
          </cell>
          <cell r="BW201">
            <v>3462</v>
          </cell>
          <cell r="BX201" t="str">
            <v>G (COMITAN)</v>
          </cell>
        </row>
        <row r="202">
          <cell r="BA202">
            <v>3489</v>
          </cell>
          <cell r="BB202" t="str">
            <v>A1 (NEZA)</v>
          </cell>
          <cell r="BC202">
            <v>3489</v>
          </cell>
          <cell r="BD202" t="str">
            <v>A (NEZA)</v>
          </cell>
          <cell r="BE202">
            <v>3483</v>
          </cell>
          <cell r="BF202" t="str">
            <v>E3 (CABOS)</v>
          </cell>
          <cell r="BG202">
            <v>3480</v>
          </cell>
          <cell r="BH202" t="str">
            <v>F (TAMPICO HIDALGO)</v>
          </cell>
          <cell r="BI202">
            <v>3483</v>
          </cell>
          <cell r="BJ202" t="str">
            <v>E3 (CABOS)</v>
          </cell>
          <cell r="BK202">
            <v>3483</v>
          </cell>
          <cell r="BL202" t="str">
            <v>H (CABOS)</v>
          </cell>
          <cell r="BM202">
            <v>3474</v>
          </cell>
          <cell r="BN202" t="str">
            <v>D3 (ORIZABA)</v>
          </cell>
          <cell r="BO202">
            <v>3468</v>
          </cell>
          <cell r="BP202" t="str">
            <v>F (RIO VERDE)</v>
          </cell>
          <cell r="BQ202">
            <v>3474</v>
          </cell>
          <cell r="BR202" t="str">
            <v>D3 (ORIZABA)</v>
          </cell>
          <cell r="BS202">
            <v>3468</v>
          </cell>
          <cell r="BT202" t="str">
            <v>F (RIO VERDE)</v>
          </cell>
          <cell r="BU202">
            <v>3471</v>
          </cell>
          <cell r="BV202" t="str">
            <v>D1 (TUXPAM)</v>
          </cell>
          <cell r="BW202">
            <v>3465</v>
          </cell>
          <cell r="BX202" t="str">
            <v>H (MANZANILLO)</v>
          </cell>
        </row>
        <row r="203">
          <cell r="BA203">
            <v>3492</v>
          </cell>
          <cell r="BB203" t="str">
            <v>D2 (VICTORIA CARRERA)</v>
          </cell>
          <cell r="BC203">
            <v>3492</v>
          </cell>
          <cell r="BD203" t="str">
            <v>G (VICTORIA CARRERA)</v>
          </cell>
          <cell r="BE203">
            <v>3486</v>
          </cell>
          <cell r="BF203" t="str">
            <v>D3 (DELICIAS)</v>
          </cell>
          <cell r="BG203">
            <v>3483</v>
          </cell>
          <cell r="BH203" t="str">
            <v>G (CABOS)</v>
          </cell>
          <cell r="BI203">
            <v>3486</v>
          </cell>
          <cell r="BJ203" t="str">
            <v>D3 (DELICIAS)</v>
          </cell>
          <cell r="BK203">
            <v>3486</v>
          </cell>
          <cell r="BL203" t="str">
            <v>F (DELICIAS)</v>
          </cell>
          <cell r="BM203">
            <v>3477</v>
          </cell>
          <cell r="BN203" t="str">
            <v>D3 (TUXTEPEC)</v>
          </cell>
          <cell r="BO203">
            <v>3471</v>
          </cell>
          <cell r="BP203" t="str">
            <v>D (TUXPAM)</v>
          </cell>
          <cell r="BQ203">
            <v>3477</v>
          </cell>
          <cell r="BR203" t="str">
            <v>D3 (TUXTEPEC)</v>
          </cell>
          <cell r="BS203">
            <v>3471</v>
          </cell>
          <cell r="BT203" t="str">
            <v>D (TUXPAM)</v>
          </cell>
          <cell r="BU203">
            <v>3474</v>
          </cell>
          <cell r="BV203" t="str">
            <v>D3 (ORIZABA)</v>
          </cell>
          <cell r="BW203">
            <v>3468</v>
          </cell>
          <cell r="BX203" t="str">
            <v>F (RIO VERDE)</v>
          </cell>
        </row>
        <row r="204">
          <cell r="BA204">
            <v>3495</v>
          </cell>
          <cell r="BB204" t="str">
            <v>E1 (ATLACOMULCO)</v>
          </cell>
          <cell r="BC204">
            <v>3495</v>
          </cell>
          <cell r="BD204" t="str">
            <v>D (ATLACOMULCO)</v>
          </cell>
          <cell r="BE204">
            <v>3489</v>
          </cell>
          <cell r="BF204" t="str">
            <v>A1 (NEZA)</v>
          </cell>
          <cell r="BG204">
            <v>3486</v>
          </cell>
          <cell r="BH204" t="str">
            <v>F (DELICIAS)</v>
          </cell>
          <cell r="BI204">
            <v>3489</v>
          </cell>
          <cell r="BJ204" t="str">
            <v>A2 (NEZA)</v>
          </cell>
          <cell r="BK204">
            <v>3489</v>
          </cell>
          <cell r="BL204" t="str">
            <v>A (NEZA)</v>
          </cell>
          <cell r="BM204">
            <v>3480</v>
          </cell>
          <cell r="BN204" t="str">
            <v>D1 (TAMPICO HIDALGO)</v>
          </cell>
          <cell r="BO204">
            <v>3474</v>
          </cell>
          <cell r="BP204" t="str">
            <v>D (ORIZABA)</v>
          </cell>
          <cell r="BQ204">
            <v>3480</v>
          </cell>
          <cell r="BR204" t="str">
            <v>D1 (TAMPICO HIDALGO)</v>
          </cell>
          <cell r="BS204">
            <v>3474</v>
          </cell>
          <cell r="BT204" t="str">
            <v>D (ORIZABA)</v>
          </cell>
          <cell r="BU204">
            <v>3477</v>
          </cell>
          <cell r="BV204" t="str">
            <v>D3 (TUXTEPEC)</v>
          </cell>
          <cell r="BW204">
            <v>3471</v>
          </cell>
          <cell r="BX204" t="str">
            <v>D (TUXPAM)</v>
          </cell>
        </row>
        <row r="205">
          <cell r="BA205">
            <v>3496</v>
          </cell>
          <cell r="BB205" t="str">
            <v>A1 (TULTITLAN)</v>
          </cell>
          <cell r="BC205">
            <v>3496</v>
          </cell>
          <cell r="BD205" t="str">
            <v>A (TULTITLAN)</v>
          </cell>
          <cell r="BE205">
            <v>3492</v>
          </cell>
          <cell r="BF205" t="str">
            <v>D2 (VICTORIA CARRERA)</v>
          </cell>
          <cell r="BG205">
            <v>3489</v>
          </cell>
          <cell r="BH205" t="str">
            <v>A (NEZA)</v>
          </cell>
          <cell r="BI205">
            <v>3492</v>
          </cell>
          <cell r="BJ205" t="str">
            <v>D2 (VICTORIA CARRERA)</v>
          </cell>
          <cell r="BK205">
            <v>3492</v>
          </cell>
          <cell r="BL205" t="str">
            <v>G (VICTORIA CARRERA)</v>
          </cell>
          <cell r="BM205">
            <v>3483</v>
          </cell>
          <cell r="BN205" t="str">
            <v>E3 (CABOS)</v>
          </cell>
          <cell r="BO205">
            <v>3477</v>
          </cell>
          <cell r="BP205" t="str">
            <v>D (TUXTEPEC)</v>
          </cell>
          <cell r="BQ205">
            <v>3483</v>
          </cell>
          <cell r="BR205" t="str">
            <v>E3 (CABOS)</v>
          </cell>
          <cell r="BS205">
            <v>3477</v>
          </cell>
          <cell r="BT205" t="str">
            <v>D (TUXTEPEC)</v>
          </cell>
          <cell r="BU205">
            <v>3480</v>
          </cell>
          <cell r="BV205" t="str">
            <v>D1 (TAMPICO HIDALGO)</v>
          </cell>
          <cell r="BW205">
            <v>3474</v>
          </cell>
          <cell r="BX205" t="str">
            <v>D (ORIZABA)</v>
          </cell>
        </row>
        <row r="206">
          <cell r="BA206">
            <v>3498</v>
          </cell>
          <cell r="BB206" t="str">
            <v>E3 (CD. VALLES)</v>
          </cell>
          <cell r="BC206">
            <v>3498</v>
          </cell>
          <cell r="BD206" t="str">
            <v>G (CD VALLES)</v>
          </cell>
          <cell r="BE206">
            <v>3495</v>
          </cell>
          <cell r="BF206" t="str">
            <v>E1 (ATLACOMULCO)</v>
          </cell>
          <cell r="BG206">
            <v>3492</v>
          </cell>
          <cell r="BH206" t="str">
            <v>G (VICTORIA CARRERA)</v>
          </cell>
          <cell r="BI206">
            <v>3495</v>
          </cell>
          <cell r="BJ206" t="str">
            <v>E1 (ATLACOMULCO)</v>
          </cell>
          <cell r="BK206">
            <v>3495</v>
          </cell>
          <cell r="BL206" t="str">
            <v>D (ATLACOMULCO)</v>
          </cell>
          <cell r="BM206">
            <v>3486</v>
          </cell>
          <cell r="BN206" t="str">
            <v>D3 (DELICIAS)</v>
          </cell>
          <cell r="BO206">
            <v>3480</v>
          </cell>
          <cell r="BP206" t="str">
            <v>D (TAMPICO HIDALGO)</v>
          </cell>
          <cell r="BQ206">
            <v>3486</v>
          </cell>
          <cell r="BR206" t="str">
            <v>D3 (DELICIAS)</v>
          </cell>
          <cell r="BS206">
            <v>3480</v>
          </cell>
          <cell r="BT206" t="str">
            <v>D (TAMPICO HIDALGO)</v>
          </cell>
          <cell r="BU206">
            <v>3483</v>
          </cell>
          <cell r="BV206" t="str">
            <v>E3 (CABOS)</v>
          </cell>
          <cell r="BW206">
            <v>3477</v>
          </cell>
          <cell r="BX206" t="str">
            <v>D (TUXTEPEC)</v>
          </cell>
        </row>
        <row r="207">
          <cell r="BA207">
            <v>3501</v>
          </cell>
          <cell r="BB207" t="str">
            <v>E2 (GUAYMAS)</v>
          </cell>
          <cell r="BC207">
            <v>3501</v>
          </cell>
          <cell r="BD207" t="str">
            <v>F (GUAYMAS)</v>
          </cell>
          <cell r="BE207">
            <v>3496</v>
          </cell>
          <cell r="BF207" t="str">
            <v>A1 (TULTITLAN)</v>
          </cell>
          <cell r="BG207">
            <v>3495</v>
          </cell>
          <cell r="BH207" t="str">
            <v>D (ATLACOMULCO)</v>
          </cell>
          <cell r="BI207">
            <v>3496</v>
          </cell>
          <cell r="BJ207" t="str">
            <v>A2 (TULTITLAN)</v>
          </cell>
          <cell r="BK207">
            <v>3496</v>
          </cell>
          <cell r="BL207" t="str">
            <v>A (TULTITLAN)</v>
          </cell>
          <cell r="BM207">
            <v>3489</v>
          </cell>
          <cell r="BN207" t="str">
            <v>A2 (NEZA)</v>
          </cell>
          <cell r="BO207">
            <v>3483</v>
          </cell>
          <cell r="BP207" t="str">
            <v>H (CABOS)</v>
          </cell>
          <cell r="BQ207">
            <v>3489</v>
          </cell>
          <cell r="BR207" t="str">
            <v>A2 (NEZA)</v>
          </cell>
          <cell r="BS207">
            <v>3483</v>
          </cell>
          <cell r="BT207" t="str">
            <v>H (CABOS)</v>
          </cell>
          <cell r="BU207">
            <v>3486</v>
          </cell>
          <cell r="BV207" t="str">
            <v>D3 (DELICIAS)</v>
          </cell>
          <cell r="BW207">
            <v>3480</v>
          </cell>
          <cell r="BX207" t="str">
            <v>D (TAMPICO HIDALGO)</v>
          </cell>
        </row>
        <row r="208">
          <cell r="BA208">
            <v>3504</v>
          </cell>
          <cell r="BB208" t="str">
            <v>C3 (TULA)</v>
          </cell>
          <cell r="BC208">
            <v>3504</v>
          </cell>
          <cell r="BD208" t="str">
            <v>D (TULA)</v>
          </cell>
          <cell r="BE208">
            <v>3498</v>
          </cell>
          <cell r="BF208" t="str">
            <v>E3 (CD. VALLES)</v>
          </cell>
          <cell r="BG208">
            <v>3496</v>
          </cell>
          <cell r="BH208" t="str">
            <v>A (TULTITLAN)</v>
          </cell>
          <cell r="BI208">
            <v>3498</v>
          </cell>
          <cell r="BJ208" t="str">
            <v>E3 (CD. VALLES)</v>
          </cell>
          <cell r="BK208">
            <v>3498</v>
          </cell>
          <cell r="BL208" t="str">
            <v>G (CD VALLES)</v>
          </cell>
          <cell r="BM208">
            <v>3492</v>
          </cell>
          <cell r="BN208" t="str">
            <v>D2 (VICTORIA CARRERA)</v>
          </cell>
          <cell r="BO208">
            <v>3486</v>
          </cell>
          <cell r="BP208" t="str">
            <v>E (DELICIAS)</v>
          </cell>
          <cell r="BQ208">
            <v>3492</v>
          </cell>
          <cell r="BR208" t="str">
            <v>D2 (VICTORIA CARRERA)</v>
          </cell>
          <cell r="BS208">
            <v>3486</v>
          </cell>
          <cell r="BT208" t="str">
            <v>E (DELICIAS)</v>
          </cell>
          <cell r="BU208">
            <v>3489</v>
          </cell>
          <cell r="BV208" t="str">
            <v>A2 (NEZA)</v>
          </cell>
          <cell r="BW208">
            <v>3483</v>
          </cell>
          <cell r="BX208" t="str">
            <v>H (CABOS)</v>
          </cell>
        </row>
        <row r="209">
          <cell r="BA209">
            <v>3507</v>
          </cell>
          <cell r="BB209" t="str">
            <v>A1 (D.F. TMX)</v>
          </cell>
          <cell r="BC209">
            <v>3507</v>
          </cell>
          <cell r="BD209" t="str">
            <v>A (D.F. TMX)</v>
          </cell>
          <cell r="BE209">
            <v>3501</v>
          </cell>
          <cell r="BF209" t="str">
            <v>E2 (GUAYMAS)</v>
          </cell>
          <cell r="BG209">
            <v>3498</v>
          </cell>
          <cell r="BH209" t="str">
            <v>G (CD VALLES)</v>
          </cell>
          <cell r="BI209">
            <v>3501</v>
          </cell>
          <cell r="BJ209" t="str">
            <v>E3 (GUAYMAS)</v>
          </cell>
          <cell r="BK209">
            <v>3501</v>
          </cell>
          <cell r="BL209" t="str">
            <v>G (GUAYMAS)</v>
          </cell>
          <cell r="BM209">
            <v>3495</v>
          </cell>
          <cell r="BN209" t="str">
            <v>E1 (ATLACOMULCO)</v>
          </cell>
          <cell r="BO209">
            <v>3489</v>
          </cell>
          <cell r="BP209" t="str">
            <v>A (NEZA)</v>
          </cell>
          <cell r="BQ209">
            <v>3495</v>
          </cell>
          <cell r="BR209" t="str">
            <v>E1 (ATLACOMULCO)</v>
          </cell>
          <cell r="BS209">
            <v>3489</v>
          </cell>
          <cell r="BT209" t="str">
            <v>A (NEZA)</v>
          </cell>
          <cell r="BU209">
            <v>3492</v>
          </cell>
          <cell r="BV209" t="str">
            <v>D2 (VICTORIA CARRERA)</v>
          </cell>
          <cell r="BW209">
            <v>3486</v>
          </cell>
          <cell r="BX209" t="str">
            <v>E (DELICIAS)</v>
          </cell>
        </row>
        <row r="210">
          <cell r="BA210">
            <v>3510</v>
          </cell>
          <cell r="BB210" t="str">
            <v>A1 (ALLIANZ DF)</v>
          </cell>
          <cell r="BC210">
            <v>3510</v>
          </cell>
          <cell r="BD210" t="str">
            <v>A (ALLIANZ DF)</v>
          </cell>
          <cell r="BE210">
            <v>3504</v>
          </cell>
          <cell r="BF210" t="str">
            <v>C3 (TULA)</v>
          </cell>
          <cell r="BG210">
            <v>3501</v>
          </cell>
          <cell r="BH210" t="str">
            <v>F (GUAYMAS)</v>
          </cell>
          <cell r="BI210">
            <v>3504</v>
          </cell>
          <cell r="BJ210" t="str">
            <v>C3 (TULA)</v>
          </cell>
          <cell r="BK210">
            <v>3504</v>
          </cell>
          <cell r="BL210" t="str">
            <v>D (TULA)</v>
          </cell>
          <cell r="BM210">
            <v>3496</v>
          </cell>
          <cell r="BN210" t="str">
            <v>A2 (TULTITLAN)</v>
          </cell>
          <cell r="BO210">
            <v>3492</v>
          </cell>
          <cell r="BP210" t="str">
            <v>G (VICTORIA CARRERA)</v>
          </cell>
          <cell r="BQ210">
            <v>3496</v>
          </cell>
          <cell r="BR210" t="str">
            <v>A2 (TULTITLAN)</v>
          </cell>
          <cell r="BS210">
            <v>3492</v>
          </cell>
          <cell r="BT210" t="str">
            <v>G (VICTORIA CARRERA)</v>
          </cell>
          <cell r="BU210">
            <v>3495</v>
          </cell>
          <cell r="BV210" t="str">
            <v>E1 (ATLACOMULCO)</v>
          </cell>
          <cell r="BW210">
            <v>3489</v>
          </cell>
          <cell r="BX210" t="str">
            <v>A (NEZA)</v>
          </cell>
        </row>
        <row r="211">
          <cell r="BA211">
            <v>3513</v>
          </cell>
          <cell r="BB211" t="str">
            <v>D3 (SAN JUAN DEL RIO)</v>
          </cell>
          <cell r="BC211">
            <v>3513</v>
          </cell>
          <cell r="BD211" t="str">
            <v>F (SAN JUAN DEL RIO)</v>
          </cell>
          <cell r="BE211">
            <v>3507</v>
          </cell>
          <cell r="BF211" t="str">
            <v>A1 (D.F. TMX)</v>
          </cell>
          <cell r="BG211">
            <v>3504</v>
          </cell>
          <cell r="BH211" t="str">
            <v>D (TULA)</v>
          </cell>
          <cell r="BI211">
            <v>3507</v>
          </cell>
          <cell r="BJ211" t="str">
            <v>A2 (D.F. TMX)</v>
          </cell>
          <cell r="BK211">
            <v>3507</v>
          </cell>
          <cell r="BL211" t="str">
            <v>A (D.F. TMX)</v>
          </cell>
          <cell r="BM211">
            <v>3498</v>
          </cell>
          <cell r="BN211" t="str">
            <v>E3 (CD. VALLES)</v>
          </cell>
          <cell r="BO211">
            <v>3495</v>
          </cell>
          <cell r="BP211" t="str">
            <v>D (ATLACOMULCO)</v>
          </cell>
          <cell r="BQ211">
            <v>3498</v>
          </cell>
          <cell r="BR211" t="str">
            <v>E3 (CD. VALLES)</v>
          </cell>
          <cell r="BS211">
            <v>3495</v>
          </cell>
          <cell r="BT211" t="str">
            <v>D (ATLACOMULCO)</v>
          </cell>
          <cell r="BU211">
            <v>3496</v>
          </cell>
          <cell r="BV211" t="str">
            <v>A2 (TULTITLAN)</v>
          </cell>
          <cell r="BW211">
            <v>3492</v>
          </cell>
          <cell r="BX211" t="str">
            <v>G (VICTORIA CARRERA)</v>
          </cell>
        </row>
        <row r="212">
          <cell r="BA212">
            <v>3516</v>
          </cell>
          <cell r="BB212" t="str">
            <v>A1 (HSBC)</v>
          </cell>
          <cell r="BC212">
            <v>3516</v>
          </cell>
          <cell r="BD212" t="str">
            <v>A (HSBC)</v>
          </cell>
          <cell r="BE212">
            <v>3510</v>
          </cell>
          <cell r="BF212" t="str">
            <v>A1 (ALLIANZ DF)</v>
          </cell>
          <cell r="BG212">
            <v>3507</v>
          </cell>
          <cell r="BH212" t="str">
            <v>A (D.F. TMX)</v>
          </cell>
          <cell r="BI212">
            <v>3510</v>
          </cell>
          <cell r="BJ212" t="str">
            <v>A1 (ALLIANZ DF)</v>
          </cell>
          <cell r="BK212">
            <v>3510</v>
          </cell>
          <cell r="BL212" t="str">
            <v>A (ALLIANZ DF)</v>
          </cell>
          <cell r="BM212">
            <v>3501</v>
          </cell>
          <cell r="BN212" t="str">
            <v>E3 (GUAYMAS)</v>
          </cell>
          <cell r="BO212">
            <v>3496</v>
          </cell>
          <cell r="BP212" t="str">
            <v>A (TULTITLAN)</v>
          </cell>
          <cell r="BQ212">
            <v>3501</v>
          </cell>
          <cell r="BR212" t="str">
            <v>E3 (GUAYMAS)</v>
          </cell>
          <cell r="BS212">
            <v>3496</v>
          </cell>
          <cell r="BT212" t="str">
            <v>A (TULTITLAN)</v>
          </cell>
          <cell r="BU212">
            <v>3498</v>
          </cell>
          <cell r="BV212" t="str">
            <v>E3 (CD. VALLES)</v>
          </cell>
          <cell r="BW212">
            <v>3495</v>
          </cell>
          <cell r="BX212" t="str">
            <v>D (ATLACOMULCO)</v>
          </cell>
        </row>
        <row r="213">
          <cell r="BA213">
            <v>3519</v>
          </cell>
          <cell r="BB213" t="str">
            <v>D3 (ACAPONETA)</v>
          </cell>
          <cell r="BC213">
            <v>3519</v>
          </cell>
          <cell r="BD213" t="str">
            <v>F (ACAPONETA)</v>
          </cell>
          <cell r="BE213">
            <v>3513</v>
          </cell>
          <cell r="BF213" t="str">
            <v>E1 (SAN JUAN DEL RIO)</v>
          </cell>
          <cell r="BG213">
            <v>3510</v>
          </cell>
          <cell r="BH213" t="str">
            <v>A (ALLIANZ DF)</v>
          </cell>
          <cell r="BI213">
            <v>3513</v>
          </cell>
          <cell r="BJ213" t="str">
            <v>E1 (SAN JUAN DEL RIO)</v>
          </cell>
          <cell r="BK213">
            <v>3513</v>
          </cell>
          <cell r="BL213" t="str">
            <v>F (SAN JUAN DEL RIO)</v>
          </cell>
          <cell r="BM213">
            <v>3504</v>
          </cell>
          <cell r="BN213" t="str">
            <v>E1 (TULA)</v>
          </cell>
          <cell r="BO213">
            <v>3498</v>
          </cell>
          <cell r="BP213" t="str">
            <v>G (CD VALLES)</v>
          </cell>
          <cell r="BQ213">
            <v>3504</v>
          </cell>
          <cell r="BR213" t="str">
            <v>E1 (TULA)</v>
          </cell>
          <cell r="BS213">
            <v>3498</v>
          </cell>
          <cell r="BT213" t="str">
            <v>G (CD VALLES)</v>
          </cell>
          <cell r="BU213">
            <v>3501</v>
          </cell>
          <cell r="BV213" t="str">
            <v>E3 (GUAYMAS)</v>
          </cell>
          <cell r="BW213">
            <v>3496</v>
          </cell>
          <cell r="BX213" t="str">
            <v>A (TULTITLAN)</v>
          </cell>
        </row>
        <row r="214">
          <cell r="BA214">
            <v>3522</v>
          </cell>
          <cell r="BB214" t="str">
            <v>E2 (AUTLAN)</v>
          </cell>
          <cell r="BC214">
            <v>3522</v>
          </cell>
          <cell r="BD214" t="str">
            <v>H (AUTLAN)</v>
          </cell>
          <cell r="BE214">
            <v>3516</v>
          </cell>
          <cell r="BF214" t="str">
            <v>A1 (HSBC)</v>
          </cell>
          <cell r="BG214">
            <v>3513</v>
          </cell>
          <cell r="BH214" t="str">
            <v>F (SAN JUAN DEL RIO)</v>
          </cell>
          <cell r="BI214">
            <v>3516</v>
          </cell>
          <cell r="BJ214" t="str">
            <v>A1 (HSBC)</v>
          </cell>
          <cell r="BK214">
            <v>3516</v>
          </cell>
          <cell r="BL214" t="str">
            <v>A (HSBC)</v>
          </cell>
          <cell r="BM214">
            <v>3507</v>
          </cell>
          <cell r="BN214" t="str">
            <v>A2 (D.F. TMX)</v>
          </cell>
          <cell r="BO214">
            <v>3501</v>
          </cell>
          <cell r="BP214" t="str">
            <v>G (GUAYMAS)</v>
          </cell>
          <cell r="BQ214">
            <v>3507</v>
          </cell>
          <cell r="BR214" t="str">
            <v>A2 (D.F. TMX)</v>
          </cell>
          <cell r="BS214">
            <v>3501</v>
          </cell>
          <cell r="BT214" t="str">
            <v>G (GUAYMAS)</v>
          </cell>
          <cell r="BU214">
            <v>3504</v>
          </cell>
          <cell r="BV214" t="str">
            <v>E1 (TULA)</v>
          </cell>
          <cell r="BW214">
            <v>3498</v>
          </cell>
          <cell r="BX214" t="str">
            <v>G (CD VALLES)</v>
          </cell>
        </row>
        <row r="215">
          <cell r="BA215">
            <v>3525</v>
          </cell>
          <cell r="BB215" t="str">
            <v>E2 (GUANAJUATO)</v>
          </cell>
          <cell r="BC215">
            <v>3525</v>
          </cell>
          <cell r="BD215" t="str">
            <v>G (GUANAJUATO)</v>
          </cell>
          <cell r="BE215">
            <v>3519</v>
          </cell>
          <cell r="BF215" t="str">
            <v>D3 (ACAPONETA)</v>
          </cell>
          <cell r="BG215">
            <v>3516</v>
          </cell>
          <cell r="BH215" t="str">
            <v>A (HSBC)</v>
          </cell>
          <cell r="BI215">
            <v>3519</v>
          </cell>
          <cell r="BJ215" t="str">
            <v>D3 (ACAPONETA)</v>
          </cell>
          <cell r="BK215">
            <v>3519</v>
          </cell>
          <cell r="BL215" t="str">
            <v>F (ACAPONETA)</v>
          </cell>
          <cell r="BM215">
            <v>3510</v>
          </cell>
          <cell r="BN215" t="str">
            <v>A1 (ALLIANZ DF)</v>
          </cell>
          <cell r="BO215">
            <v>3504</v>
          </cell>
          <cell r="BP215" t="str">
            <v>E (TULA)</v>
          </cell>
          <cell r="BQ215">
            <v>3510</v>
          </cell>
          <cell r="BR215" t="str">
            <v>A1 (ALLIANZ DF)</v>
          </cell>
          <cell r="BS215">
            <v>3504</v>
          </cell>
          <cell r="BT215" t="str">
            <v>E (TULA)</v>
          </cell>
          <cell r="BU215">
            <v>3507</v>
          </cell>
          <cell r="BV215" t="str">
            <v>A2 (D.F. TMX)</v>
          </cell>
          <cell r="BW215">
            <v>3501</v>
          </cell>
          <cell r="BX215" t="str">
            <v>G (GUAYMAS)</v>
          </cell>
        </row>
        <row r="216">
          <cell r="BA216">
            <v>3528</v>
          </cell>
          <cell r="BB216" t="str">
            <v>E2 (MORELIA CAMELINAS)</v>
          </cell>
          <cell r="BC216">
            <v>3528</v>
          </cell>
          <cell r="BD216" t="str">
            <v>G (MORELIA CAMELINAS)</v>
          </cell>
          <cell r="BE216">
            <v>3522</v>
          </cell>
          <cell r="BF216" t="str">
            <v>E2 (AUTLAN)</v>
          </cell>
          <cell r="BG216">
            <v>3519</v>
          </cell>
          <cell r="BH216" t="str">
            <v>F (ACAPONETA)</v>
          </cell>
          <cell r="BI216">
            <v>3522</v>
          </cell>
          <cell r="BJ216" t="str">
            <v>E2 (AUTLAN)</v>
          </cell>
          <cell r="BK216">
            <v>3522</v>
          </cell>
          <cell r="BL216" t="str">
            <v>G (AUTLAN)</v>
          </cell>
          <cell r="BM216">
            <v>3513</v>
          </cell>
          <cell r="BN216" t="str">
            <v>E1 (SAN JUAN DEL RIO)</v>
          </cell>
          <cell r="BO216">
            <v>3507</v>
          </cell>
          <cell r="BP216" t="str">
            <v>A (D.F. TMX)</v>
          </cell>
          <cell r="BQ216">
            <v>3513</v>
          </cell>
          <cell r="BR216" t="str">
            <v>E1 (SAN JUAN DEL RIO)</v>
          </cell>
          <cell r="BS216">
            <v>3507</v>
          </cell>
          <cell r="BT216" t="str">
            <v>A (D.F. TMX)</v>
          </cell>
          <cell r="BU216">
            <v>3510</v>
          </cell>
          <cell r="BV216" t="str">
            <v>A1 (ALLIANZ DF)</v>
          </cell>
          <cell r="BW216">
            <v>3504</v>
          </cell>
          <cell r="BX216" t="str">
            <v>E (TULA)</v>
          </cell>
        </row>
        <row r="217">
          <cell r="BA217">
            <v>3531</v>
          </cell>
          <cell r="BB217" t="str">
            <v>A4 (CHILPANCINGO)</v>
          </cell>
          <cell r="BC217">
            <v>3531</v>
          </cell>
          <cell r="BD217" t="str">
            <v>C (CHILPANCINGO)</v>
          </cell>
          <cell r="BE217">
            <v>3525</v>
          </cell>
          <cell r="BF217" t="str">
            <v>E2 (GUANAJUATO)</v>
          </cell>
          <cell r="BG217">
            <v>3522</v>
          </cell>
          <cell r="BH217" t="str">
            <v>G (AUTLAN)</v>
          </cell>
          <cell r="BI217">
            <v>3523</v>
          </cell>
          <cell r="BJ217" t="str">
            <v>E2 (ARANDAS)</v>
          </cell>
          <cell r="BK217">
            <v>3523</v>
          </cell>
          <cell r="BL217" t="str">
            <v>G (ARANDAS)</v>
          </cell>
          <cell r="BM217">
            <v>3516</v>
          </cell>
          <cell r="BN217" t="str">
            <v>A1 (HSBC)</v>
          </cell>
          <cell r="BO217">
            <v>3510</v>
          </cell>
          <cell r="BP217" t="str">
            <v>A (ALLIANZ DF)</v>
          </cell>
          <cell r="BQ217">
            <v>3516</v>
          </cell>
          <cell r="BR217" t="str">
            <v>A1 (HSBC)</v>
          </cell>
          <cell r="BS217">
            <v>3510</v>
          </cell>
          <cell r="BT217" t="str">
            <v>A (ALLIANZ DF)</v>
          </cell>
          <cell r="BU217">
            <v>3513</v>
          </cell>
          <cell r="BV217" t="str">
            <v>E1 (SAN JUAN DEL RIO)</v>
          </cell>
          <cell r="BW217">
            <v>3507</v>
          </cell>
          <cell r="BX217" t="str">
            <v>A (D.F. TMX)</v>
          </cell>
        </row>
        <row r="218">
          <cell r="BA218">
            <v>3534</v>
          </cell>
          <cell r="BB218" t="str">
            <v>E2 (ATLIXCO)</v>
          </cell>
          <cell r="BC218">
            <v>3534</v>
          </cell>
          <cell r="BD218" t="str">
            <v>E (ATLIXCO)</v>
          </cell>
          <cell r="BE218">
            <v>3528</v>
          </cell>
          <cell r="BF218" t="str">
            <v>E2 (MORELIA CAMELINAS)</v>
          </cell>
          <cell r="BG218">
            <v>3525</v>
          </cell>
          <cell r="BH218" t="str">
            <v>G (GUANAJUATO)</v>
          </cell>
          <cell r="BI218">
            <v>3525</v>
          </cell>
          <cell r="BJ218" t="str">
            <v>E2 (GUANAJUATO)</v>
          </cell>
          <cell r="BK218">
            <v>3525</v>
          </cell>
          <cell r="BL218" t="str">
            <v>G (GUANAJUATO)</v>
          </cell>
          <cell r="BM218">
            <v>3519</v>
          </cell>
          <cell r="BN218" t="str">
            <v>D3 (ACAPONETA)</v>
          </cell>
          <cell r="BO218">
            <v>3513</v>
          </cell>
          <cell r="BP218" t="str">
            <v>F (SAN JUAN DEL RIO)</v>
          </cell>
          <cell r="BQ218">
            <v>3519</v>
          </cell>
          <cell r="BR218" t="str">
            <v>D3 (ACAPONETA)</v>
          </cell>
          <cell r="BS218">
            <v>3513</v>
          </cell>
          <cell r="BT218" t="str">
            <v>F (SAN JUAN DEL RIO)</v>
          </cell>
          <cell r="BU218">
            <v>3516</v>
          </cell>
          <cell r="BV218" t="str">
            <v>A1 (HSBC)</v>
          </cell>
          <cell r="BW218">
            <v>3510</v>
          </cell>
          <cell r="BX218" t="str">
            <v>A (ALLIANZ DF)</v>
          </cell>
        </row>
        <row r="219">
          <cell r="BA219">
            <v>3537</v>
          </cell>
          <cell r="BB219" t="str">
            <v>C3 (APIZACO)</v>
          </cell>
          <cell r="BC219">
            <v>3537</v>
          </cell>
          <cell r="BD219" t="str">
            <v>E (APIZACO)</v>
          </cell>
          <cell r="BE219">
            <v>3531</v>
          </cell>
          <cell r="BF219" t="str">
            <v>A4 (CHILPANCINGO)</v>
          </cell>
          <cell r="BG219">
            <v>3528</v>
          </cell>
          <cell r="BH219" t="str">
            <v>G (MORELIA CAMELINAS)</v>
          </cell>
          <cell r="BI219">
            <v>3528</v>
          </cell>
          <cell r="BJ219" t="str">
            <v>E2 (MORELIA CAMELINAS)</v>
          </cell>
          <cell r="BK219">
            <v>3528</v>
          </cell>
          <cell r="BL219" t="str">
            <v>G (MORELIA CAMELINAS)</v>
          </cell>
          <cell r="BM219">
            <v>3522</v>
          </cell>
          <cell r="BN219" t="str">
            <v>E3 (AUTLAN)</v>
          </cell>
          <cell r="BO219">
            <v>3516</v>
          </cell>
          <cell r="BP219" t="str">
            <v>A (HSBC)</v>
          </cell>
          <cell r="BQ219">
            <v>3522</v>
          </cell>
          <cell r="BR219" t="str">
            <v>E3 (AUTLAN)</v>
          </cell>
          <cell r="BS219">
            <v>3516</v>
          </cell>
          <cell r="BT219" t="str">
            <v>A (HSBC)</v>
          </cell>
          <cell r="BU219">
            <v>3519</v>
          </cell>
          <cell r="BV219" t="str">
            <v>D3 (ACAPONETA)</v>
          </cell>
          <cell r="BW219">
            <v>3513</v>
          </cell>
          <cell r="BX219" t="str">
            <v>F (SAN JUAN DEL RIO)</v>
          </cell>
        </row>
        <row r="220">
          <cell r="BA220">
            <v>3540</v>
          </cell>
          <cell r="BB220" t="str">
            <v>C3 (HUAMANTLA)</v>
          </cell>
          <cell r="BC220">
            <v>3540</v>
          </cell>
          <cell r="BD220" t="str">
            <v>D (HUAMANTLA)</v>
          </cell>
          <cell r="BE220">
            <v>3534</v>
          </cell>
          <cell r="BF220" t="str">
            <v>E2 (ATLIXCO)</v>
          </cell>
          <cell r="BG220">
            <v>3531</v>
          </cell>
          <cell r="BH220" t="str">
            <v>C (CHILPANCINGO)</v>
          </cell>
          <cell r="BI220">
            <v>3531</v>
          </cell>
          <cell r="BJ220" t="str">
            <v>A4 (CHILPANCINGO)</v>
          </cell>
          <cell r="BK220">
            <v>3531</v>
          </cell>
          <cell r="BL220" t="str">
            <v>C (CHILPANCINGO)</v>
          </cell>
          <cell r="BM220">
            <v>3523</v>
          </cell>
          <cell r="BN220" t="str">
            <v>E2 (ARANDAS)</v>
          </cell>
          <cell r="BO220">
            <v>3519</v>
          </cell>
          <cell r="BP220" t="str">
            <v>F (ACAPONETA)</v>
          </cell>
          <cell r="BQ220">
            <v>3523</v>
          </cell>
          <cell r="BR220" t="str">
            <v>E2 (ARANDAS)</v>
          </cell>
          <cell r="BS220">
            <v>3519</v>
          </cell>
          <cell r="BT220" t="str">
            <v>F (ACAPONETA)</v>
          </cell>
          <cell r="BU220">
            <v>3522</v>
          </cell>
          <cell r="BV220" t="str">
            <v>E3 (AUTLAN)</v>
          </cell>
          <cell r="BW220">
            <v>3516</v>
          </cell>
          <cell r="BX220" t="str">
            <v>A (HSBC)</v>
          </cell>
        </row>
        <row r="221">
          <cell r="BA221">
            <v>3543</v>
          </cell>
          <cell r="BB221" t="str">
            <v>D3 (IXMIQUILPAN)</v>
          </cell>
          <cell r="BC221">
            <v>3543</v>
          </cell>
          <cell r="BD221" t="str">
            <v>E (IXMIQUILPAN)</v>
          </cell>
          <cell r="BE221">
            <v>3537</v>
          </cell>
          <cell r="BF221" t="str">
            <v>C3 (APIZACO)</v>
          </cell>
          <cell r="BG221">
            <v>3534</v>
          </cell>
          <cell r="BH221" t="str">
            <v>E (ATLIXCO)</v>
          </cell>
          <cell r="BI221">
            <v>3534</v>
          </cell>
          <cell r="BJ221" t="str">
            <v>E2 (ATLIXCO)</v>
          </cell>
          <cell r="BK221">
            <v>3534</v>
          </cell>
          <cell r="BL221" t="str">
            <v>E (ATLIXCO)</v>
          </cell>
          <cell r="BM221">
            <v>3525</v>
          </cell>
          <cell r="BN221" t="str">
            <v>E1 (GUANAJUATO)</v>
          </cell>
          <cell r="BO221">
            <v>3522</v>
          </cell>
          <cell r="BP221" t="str">
            <v>H (AUTLAN)</v>
          </cell>
          <cell r="BQ221">
            <v>3525</v>
          </cell>
          <cell r="BR221" t="str">
            <v>E1 (GUANAJUATO)</v>
          </cell>
          <cell r="BS221">
            <v>3522</v>
          </cell>
          <cell r="BT221" t="str">
            <v>H (AUTLAN)</v>
          </cell>
          <cell r="BU221">
            <v>3523</v>
          </cell>
          <cell r="BV221" t="str">
            <v>E2 (ARANDAS)</v>
          </cell>
          <cell r="BW221">
            <v>3519</v>
          </cell>
          <cell r="BX221" t="str">
            <v>F (ACAPONETA)</v>
          </cell>
        </row>
        <row r="222">
          <cell r="BA222">
            <v>3546</v>
          </cell>
          <cell r="BB222" t="str">
            <v>D3 (SAN ANDRES TUXTLA)</v>
          </cell>
          <cell r="BC222">
            <v>3546</v>
          </cell>
          <cell r="BD222" t="str">
            <v>E (SAN ANDRES TUXTLA)</v>
          </cell>
          <cell r="BE222">
            <v>3540</v>
          </cell>
          <cell r="BF222" t="str">
            <v>C3 (HUAMANTLA)</v>
          </cell>
          <cell r="BG222">
            <v>3537</v>
          </cell>
          <cell r="BH222" t="str">
            <v>E (APIZACO)</v>
          </cell>
          <cell r="BI222">
            <v>3537</v>
          </cell>
          <cell r="BJ222" t="str">
            <v>C3 (APIZACO)</v>
          </cell>
          <cell r="BK222">
            <v>3537</v>
          </cell>
          <cell r="BL222" t="str">
            <v>E (APIZACO)</v>
          </cell>
          <cell r="BM222">
            <v>3528</v>
          </cell>
          <cell r="BN222" t="str">
            <v>E2 (MORELIA CAMELINAS)</v>
          </cell>
          <cell r="BO222">
            <v>3523</v>
          </cell>
          <cell r="BP222" t="str">
            <v>G (ARANDAS)</v>
          </cell>
          <cell r="BQ222">
            <v>3528</v>
          </cell>
          <cell r="BR222" t="str">
            <v>E2 (MORELIA CAMELINAS)</v>
          </cell>
          <cell r="BS222">
            <v>3523</v>
          </cell>
          <cell r="BT222" t="str">
            <v>G (ARANDAS)</v>
          </cell>
          <cell r="BU222">
            <v>3525</v>
          </cell>
          <cell r="BV222" t="str">
            <v>E1 (GUANAJUATO)</v>
          </cell>
          <cell r="BW222">
            <v>3522</v>
          </cell>
          <cell r="BX222" t="str">
            <v>H (AUTLAN)</v>
          </cell>
        </row>
        <row r="223">
          <cell r="BA223">
            <v>3549</v>
          </cell>
          <cell r="BB223" t="str">
            <v>A2 (CULIACAN FORUM)</v>
          </cell>
          <cell r="BC223">
            <v>3549</v>
          </cell>
          <cell r="BD223" t="str">
            <v>C (CULIACAN FORUM)</v>
          </cell>
          <cell r="BE223">
            <v>3543</v>
          </cell>
          <cell r="BF223" t="str">
            <v>D3 (IXMIQUILPAN)</v>
          </cell>
          <cell r="BG223">
            <v>3540</v>
          </cell>
          <cell r="BH223" t="str">
            <v>D (HUAMANTLA)</v>
          </cell>
          <cell r="BI223">
            <v>3540</v>
          </cell>
          <cell r="BJ223" t="str">
            <v>C3 (HUAMANTLA)</v>
          </cell>
          <cell r="BK223">
            <v>3540</v>
          </cell>
          <cell r="BL223" t="str">
            <v>D (HUAMANTLA)</v>
          </cell>
          <cell r="BM223">
            <v>3531</v>
          </cell>
          <cell r="BN223" t="str">
            <v>A4 (CHILPANCINGO)</v>
          </cell>
          <cell r="BO223">
            <v>3525</v>
          </cell>
          <cell r="BP223" t="str">
            <v>H (GUANAJUATO)</v>
          </cell>
          <cell r="BQ223">
            <v>3531</v>
          </cell>
          <cell r="BR223" t="str">
            <v>A4 (CHILPANCINGO)</v>
          </cell>
          <cell r="BS223">
            <v>3525</v>
          </cell>
          <cell r="BT223" t="str">
            <v>H (GUANAJUATO)</v>
          </cell>
          <cell r="BU223">
            <v>3528</v>
          </cell>
          <cell r="BV223" t="str">
            <v>E2 (MORELIA CAMELINAS)</v>
          </cell>
          <cell r="BW223">
            <v>3523</v>
          </cell>
          <cell r="BX223" t="str">
            <v>G (ARANDAS)</v>
          </cell>
        </row>
        <row r="224">
          <cell r="BA224">
            <v>3552</v>
          </cell>
          <cell r="BB224" t="str">
            <v>D3 (CD. CUAUHTEMOC)</v>
          </cell>
          <cell r="BC224">
            <v>3552</v>
          </cell>
          <cell r="BD224" t="str">
            <v>E (CD. CUAUHTEMOC)</v>
          </cell>
          <cell r="BE224">
            <v>3546</v>
          </cell>
          <cell r="BF224" t="str">
            <v>D3 (SAN ANDRES TUXTLA)</v>
          </cell>
          <cell r="BG224">
            <v>3543</v>
          </cell>
          <cell r="BH224" t="str">
            <v>E (IXMIQUILPAN)</v>
          </cell>
          <cell r="BI224">
            <v>3543</v>
          </cell>
          <cell r="BJ224" t="str">
            <v>D3 (IXMIQUILPAN)</v>
          </cell>
          <cell r="BK224">
            <v>3543</v>
          </cell>
          <cell r="BL224" t="str">
            <v>E (IXMIQUILPAN)</v>
          </cell>
          <cell r="BM224">
            <v>3534</v>
          </cell>
          <cell r="BN224" t="str">
            <v>E2 (ATLIXCO)</v>
          </cell>
          <cell r="BO224">
            <v>3528</v>
          </cell>
          <cell r="BP224" t="str">
            <v>F (MORELIA CAMELINAS)</v>
          </cell>
          <cell r="BQ224">
            <v>3534</v>
          </cell>
          <cell r="BR224" t="str">
            <v>E2 (ATLIXCO)</v>
          </cell>
          <cell r="BS224">
            <v>3528</v>
          </cell>
          <cell r="BT224" t="str">
            <v>F (MORELIA CAMELINAS)</v>
          </cell>
          <cell r="BU224">
            <v>3531</v>
          </cell>
          <cell r="BV224" t="str">
            <v>A4 (CHILPANCINGO)</v>
          </cell>
          <cell r="BW224">
            <v>3525</v>
          </cell>
          <cell r="BX224" t="str">
            <v>H (GUANAJUATO)</v>
          </cell>
        </row>
        <row r="225">
          <cell r="BA225">
            <v>3553</v>
          </cell>
          <cell r="BB225" t="str">
            <v>D3 (PARRAL)</v>
          </cell>
          <cell r="BC225">
            <v>3553</v>
          </cell>
          <cell r="BD225" t="str">
            <v>F (PARRAL)</v>
          </cell>
          <cell r="BE225">
            <v>3549</v>
          </cell>
          <cell r="BF225" t="str">
            <v>A2 (CULIACAN FORUM)</v>
          </cell>
          <cell r="BG225">
            <v>3546</v>
          </cell>
          <cell r="BH225" t="str">
            <v>E (SAN ANDRES TUXTLA)</v>
          </cell>
          <cell r="BI225">
            <v>3546</v>
          </cell>
          <cell r="BJ225" t="str">
            <v>D3 (SAN ANDRES TUXTLA)</v>
          </cell>
          <cell r="BK225">
            <v>3546</v>
          </cell>
          <cell r="BL225" t="str">
            <v>E (SAN ANDRES TUXTLA)</v>
          </cell>
          <cell r="BM225">
            <v>3537</v>
          </cell>
          <cell r="BN225" t="str">
            <v>C3 (APIZACO)</v>
          </cell>
          <cell r="BO225">
            <v>3531</v>
          </cell>
          <cell r="BP225" t="str">
            <v>A1 (CHILPANCINGO)</v>
          </cell>
          <cell r="BQ225">
            <v>3537</v>
          </cell>
          <cell r="BR225" t="str">
            <v>C3 (APIZACO)</v>
          </cell>
          <cell r="BS225">
            <v>3531</v>
          </cell>
          <cell r="BT225" t="str">
            <v>A1 (CHILPANCINGO)</v>
          </cell>
          <cell r="BU225">
            <v>3534</v>
          </cell>
          <cell r="BV225" t="str">
            <v>E2 (ATLIXCO)</v>
          </cell>
          <cell r="BW225">
            <v>3528</v>
          </cell>
          <cell r="BX225" t="str">
            <v>F (MORELIA CAMELINAS)</v>
          </cell>
        </row>
        <row r="226">
          <cell r="BA226">
            <v>3555</v>
          </cell>
          <cell r="BB226" t="str">
            <v>E1 (TIZAYUCA)</v>
          </cell>
          <cell r="BC226">
            <v>3555</v>
          </cell>
          <cell r="BD226" t="str">
            <v>E (TIZAYUCA)</v>
          </cell>
          <cell r="BE226">
            <v>3552</v>
          </cell>
          <cell r="BF226" t="str">
            <v>D3 (CD. CUAUHTEMOC)</v>
          </cell>
          <cell r="BG226">
            <v>3549</v>
          </cell>
          <cell r="BH226" t="str">
            <v>C (CULIACAN FORUM)</v>
          </cell>
          <cell r="BI226">
            <v>3549</v>
          </cell>
          <cell r="BJ226" t="str">
            <v>A2 (CULIACAN FORUM)</v>
          </cell>
          <cell r="BK226">
            <v>3549</v>
          </cell>
          <cell r="BL226" t="str">
            <v>C (CULIACAN FORUM)</v>
          </cell>
          <cell r="BM226">
            <v>3540</v>
          </cell>
          <cell r="BN226" t="str">
            <v>C3 (HUAMANTLA)</v>
          </cell>
          <cell r="BO226">
            <v>3534</v>
          </cell>
          <cell r="BP226" t="str">
            <v>E (ATLIXCO)</v>
          </cell>
          <cell r="BQ226">
            <v>3540</v>
          </cell>
          <cell r="BR226" t="str">
            <v>C3 (HUAMANTLA)</v>
          </cell>
          <cell r="BS226">
            <v>3534</v>
          </cell>
          <cell r="BT226" t="str">
            <v>E (ATLIXCO)</v>
          </cell>
          <cell r="BU226">
            <v>3537</v>
          </cell>
          <cell r="BV226" t="str">
            <v>C3 (APIZACO)</v>
          </cell>
          <cell r="BW226">
            <v>3531</v>
          </cell>
          <cell r="BX226" t="str">
            <v>A1 (CHILPANCINGO)</v>
          </cell>
        </row>
        <row r="227">
          <cell r="BA227">
            <v>3558</v>
          </cell>
          <cell r="BB227" t="str">
            <v>E3 (LAGOS DE MORENO)</v>
          </cell>
          <cell r="BC227">
            <v>3558</v>
          </cell>
          <cell r="BD227" t="str">
            <v>F (LAGOS DE MORENO)</v>
          </cell>
          <cell r="BE227">
            <v>3553</v>
          </cell>
          <cell r="BF227" t="str">
            <v>D3 (PARRAL)</v>
          </cell>
          <cell r="BG227">
            <v>3552</v>
          </cell>
          <cell r="BH227" t="str">
            <v>E (CD. CUAUHTEMOC)</v>
          </cell>
          <cell r="BI227">
            <v>3552</v>
          </cell>
          <cell r="BJ227" t="str">
            <v>D3 (CD. CUAUHTEMOC)</v>
          </cell>
          <cell r="BK227">
            <v>3552</v>
          </cell>
          <cell r="BL227" t="str">
            <v>E (CD. CUAUHTEMOC)</v>
          </cell>
          <cell r="BM227">
            <v>3543</v>
          </cell>
          <cell r="BN227" t="str">
            <v>D3 (IXMIQUILPAN)</v>
          </cell>
          <cell r="BO227">
            <v>3537</v>
          </cell>
          <cell r="BP227" t="str">
            <v>D (APIZACO)</v>
          </cell>
          <cell r="BQ227">
            <v>3543</v>
          </cell>
          <cell r="BR227" t="str">
            <v>D3 (IXMIQUILPAN)</v>
          </cell>
          <cell r="BS227">
            <v>3537</v>
          </cell>
          <cell r="BT227" t="str">
            <v>D (APIZACO)</v>
          </cell>
          <cell r="BU227">
            <v>3540</v>
          </cell>
          <cell r="BV227" t="str">
            <v>C3 (HUAMANTLA)</v>
          </cell>
          <cell r="BW227">
            <v>3534</v>
          </cell>
          <cell r="BX227" t="str">
            <v>E (ATLIXCO)</v>
          </cell>
        </row>
        <row r="228">
          <cell r="BA228">
            <v>3561</v>
          </cell>
          <cell r="BB228" t="str">
            <v>D2 (SAN CRISTOBAL DE LAS CASAS)</v>
          </cell>
          <cell r="BC228">
            <v>3561</v>
          </cell>
          <cell r="BD228" t="str">
            <v>E (SAN CRISTOBAL DE LAS CASAS)</v>
          </cell>
          <cell r="BE228">
            <v>3555</v>
          </cell>
          <cell r="BF228" t="str">
            <v>E1 (TIZAYUCA)</v>
          </cell>
          <cell r="BG228">
            <v>3553</v>
          </cell>
          <cell r="BH228" t="str">
            <v>F (PARRAL)</v>
          </cell>
          <cell r="BI228">
            <v>3553</v>
          </cell>
          <cell r="BJ228" t="str">
            <v>D3 (PARRAL)</v>
          </cell>
          <cell r="BK228">
            <v>3553</v>
          </cell>
          <cell r="BL228" t="str">
            <v>F (PARRAL)</v>
          </cell>
          <cell r="BM228">
            <v>3546</v>
          </cell>
          <cell r="BN228" t="str">
            <v>D3 (SAN ANDRES TUXTLA)</v>
          </cell>
          <cell r="BO228">
            <v>3540</v>
          </cell>
          <cell r="BP228" t="str">
            <v>D (HUAMANTLA)</v>
          </cell>
          <cell r="BQ228">
            <v>3546</v>
          </cell>
          <cell r="BR228" t="str">
            <v>D3 (SAN ANDRES TUXTLA)</v>
          </cell>
          <cell r="BS228">
            <v>3540</v>
          </cell>
          <cell r="BT228" t="str">
            <v>D (HUAMANTLA)</v>
          </cell>
          <cell r="BU228">
            <v>3543</v>
          </cell>
          <cell r="BV228" t="str">
            <v>D3 (IXMIQUILPAN)</v>
          </cell>
          <cell r="BW228">
            <v>3537</v>
          </cell>
          <cell r="BX228" t="str">
            <v>D (APIZACO)</v>
          </cell>
        </row>
        <row r="229">
          <cell r="BA229">
            <v>3564</v>
          </cell>
          <cell r="BB229" t="str">
            <v>E3 (PLAYA DEL CARMEN)</v>
          </cell>
          <cell r="BC229">
            <v>3564</v>
          </cell>
          <cell r="BD229" t="str">
            <v>F (PLAYA DEL CARMEN)</v>
          </cell>
          <cell r="BE229">
            <v>3558</v>
          </cell>
          <cell r="BF229" t="str">
            <v>E3 (LAGOS DE MORENO)</v>
          </cell>
          <cell r="BG229">
            <v>3555</v>
          </cell>
          <cell r="BH229" t="str">
            <v>E (TIZAYUCA)</v>
          </cell>
          <cell r="BI229">
            <v>3555</v>
          </cell>
          <cell r="BJ229" t="str">
            <v>E1 (TIZAYUCA)</v>
          </cell>
          <cell r="BK229">
            <v>3555</v>
          </cell>
          <cell r="BL229" t="str">
            <v>E (TIZAYUCA)</v>
          </cell>
          <cell r="BM229">
            <v>3549</v>
          </cell>
          <cell r="BN229" t="str">
            <v>A4 (CULIACAN FORUM)</v>
          </cell>
          <cell r="BO229">
            <v>3543</v>
          </cell>
          <cell r="BP229" t="str">
            <v>E (IXMIQUILPAN)</v>
          </cell>
          <cell r="BQ229">
            <v>3549</v>
          </cell>
          <cell r="BR229" t="str">
            <v>A4 (CULIACAN FORUM)</v>
          </cell>
          <cell r="BS229">
            <v>3543</v>
          </cell>
          <cell r="BT229" t="str">
            <v>E (IXMIQUILPAN)</v>
          </cell>
          <cell r="BU229">
            <v>3546</v>
          </cell>
          <cell r="BV229" t="str">
            <v>D3 (SAN ANDRES TUXTLA)</v>
          </cell>
          <cell r="BW229">
            <v>3540</v>
          </cell>
          <cell r="BX229" t="str">
            <v>D (HUAMANTLA)</v>
          </cell>
        </row>
        <row r="230">
          <cell r="BA230">
            <v>3567</v>
          </cell>
          <cell r="BB230" t="str">
            <v>E1 (TONALA)</v>
          </cell>
          <cell r="BC230">
            <v>3567</v>
          </cell>
          <cell r="BD230" t="str">
            <v>F (TONALA)</v>
          </cell>
          <cell r="BE230">
            <v>3561</v>
          </cell>
          <cell r="BF230" t="str">
            <v>D3 (SAN CRISTOBAL DE LAS CASAS)</v>
          </cell>
          <cell r="BG230">
            <v>3558</v>
          </cell>
          <cell r="BH230" t="str">
            <v>F (LAGOS DE MORENO)</v>
          </cell>
          <cell r="BI230">
            <v>3558</v>
          </cell>
          <cell r="BJ230" t="str">
            <v>E3 (LAGOS DE MORENO)</v>
          </cell>
          <cell r="BK230">
            <v>3558</v>
          </cell>
          <cell r="BL230" t="str">
            <v>F (LAGOS DE MORENO)</v>
          </cell>
          <cell r="BM230">
            <v>3552</v>
          </cell>
          <cell r="BN230" t="str">
            <v>E1 (CD. CUAUHTEMOC)</v>
          </cell>
          <cell r="BO230">
            <v>3546</v>
          </cell>
          <cell r="BP230" t="str">
            <v>E (SAN ANDRES TUXTLA)</v>
          </cell>
          <cell r="BQ230">
            <v>3552</v>
          </cell>
          <cell r="BR230" t="str">
            <v>E1 (CD. CUAUHTEMOC)</v>
          </cell>
          <cell r="BS230">
            <v>3546</v>
          </cell>
          <cell r="BT230" t="str">
            <v>E (SAN ANDRES TUXTLA)</v>
          </cell>
          <cell r="BU230">
            <v>3549</v>
          </cell>
          <cell r="BV230" t="str">
            <v>A4 (CULIACAN FORUM)</v>
          </cell>
          <cell r="BW230">
            <v>3543</v>
          </cell>
          <cell r="BX230" t="str">
            <v>E (IXMIQUILPAN)</v>
          </cell>
        </row>
        <row r="231">
          <cell r="BA231">
            <v>3570</v>
          </cell>
          <cell r="BB231" t="str">
            <v>E3 (SALAMANCA)</v>
          </cell>
          <cell r="BC231">
            <v>3570</v>
          </cell>
          <cell r="BD231" t="str">
            <v>G (SALAMANCA)</v>
          </cell>
          <cell r="BE231">
            <v>3564</v>
          </cell>
          <cell r="BF231" t="str">
            <v>E3 (PLAYA DEL CARMEN)</v>
          </cell>
          <cell r="BG231">
            <v>3561</v>
          </cell>
          <cell r="BH231" t="str">
            <v>F (SAN CRISTOBAL DE LAS CASAS)</v>
          </cell>
          <cell r="BI231">
            <v>3561</v>
          </cell>
          <cell r="BJ231" t="str">
            <v>D3 (SAN CRISTOBAL DE LAS CASAS)</v>
          </cell>
          <cell r="BK231">
            <v>3561</v>
          </cell>
          <cell r="BL231" t="str">
            <v>F (SAN CRISTOBAL DE LAS CASAS)</v>
          </cell>
          <cell r="BM231">
            <v>3553</v>
          </cell>
          <cell r="BN231" t="str">
            <v>D3 (PARRAL)</v>
          </cell>
          <cell r="BO231">
            <v>3549</v>
          </cell>
          <cell r="BP231" t="str">
            <v>A1 (CULIACAN FORUM)</v>
          </cell>
          <cell r="BQ231">
            <v>3553</v>
          </cell>
          <cell r="BR231" t="str">
            <v>D3 (PARRAL)</v>
          </cell>
          <cell r="BS231">
            <v>3549</v>
          </cell>
          <cell r="BT231" t="str">
            <v>A1 (CULIACAN FORUM)</v>
          </cell>
          <cell r="BU231">
            <v>3552</v>
          </cell>
          <cell r="BV231" t="str">
            <v>E1 (CD. CUAUHTEMOC)</v>
          </cell>
          <cell r="BW231">
            <v>3546</v>
          </cell>
          <cell r="BX231" t="str">
            <v>E (SAN ANDRES TUXTLA)</v>
          </cell>
        </row>
        <row r="232">
          <cell r="BA232">
            <v>3573</v>
          </cell>
          <cell r="BB232" t="str">
            <v>E3 (TECOMAN)</v>
          </cell>
          <cell r="BC232">
            <v>3573</v>
          </cell>
          <cell r="BD232" t="str">
            <v>H (TECOMAN)</v>
          </cell>
          <cell r="BE232">
            <v>3567</v>
          </cell>
          <cell r="BF232" t="str">
            <v>D3 (TONALA)</v>
          </cell>
          <cell r="BG232">
            <v>3564</v>
          </cell>
          <cell r="BH232" t="str">
            <v>F (PLAYA DEL CARMEN)</v>
          </cell>
          <cell r="BI232">
            <v>3564</v>
          </cell>
          <cell r="BJ232" t="str">
            <v>E3 (PLAYA DEL CARMEN)</v>
          </cell>
          <cell r="BK232">
            <v>3564</v>
          </cell>
          <cell r="BL232" t="str">
            <v>F (PLAYA DEL CARMEN)</v>
          </cell>
          <cell r="BM232">
            <v>3555</v>
          </cell>
          <cell r="BN232" t="str">
            <v>E1 (TIZAYUCA)</v>
          </cell>
          <cell r="BO232">
            <v>3552</v>
          </cell>
          <cell r="BP232" t="str">
            <v>E (CD. CUAUHTEMOC)</v>
          </cell>
          <cell r="BQ232">
            <v>3555</v>
          </cell>
          <cell r="BR232" t="str">
            <v>E1 (TIZAYUCA)</v>
          </cell>
          <cell r="BS232">
            <v>3552</v>
          </cell>
          <cell r="BT232" t="str">
            <v>E (CD. CUAUHTEMOC)</v>
          </cell>
          <cell r="BU232">
            <v>3553</v>
          </cell>
          <cell r="BV232" t="str">
            <v>D3 (PARRAL)</v>
          </cell>
          <cell r="BW232">
            <v>3549</v>
          </cell>
          <cell r="BX232" t="str">
            <v>A1 (CULIACAN FORUM)</v>
          </cell>
        </row>
        <row r="233">
          <cell r="BA233">
            <v>3576</v>
          </cell>
          <cell r="BB233" t="str">
            <v>E3 (MANTE)</v>
          </cell>
          <cell r="BC233">
            <v>3576</v>
          </cell>
          <cell r="BD233" t="str">
            <v>F (MANTE)</v>
          </cell>
          <cell r="BE233">
            <v>3570</v>
          </cell>
          <cell r="BF233" t="str">
            <v>E3 (SALAMANCA)</v>
          </cell>
          <cell r="BG233">
            <v>3567</v>
          </cell>
          <cell r="BH233" t="str">
            <v>F (TONALA)</v>
          </cell>
          <cell r="BI233">
            <v>3567</v>
          </cell>
          <cell r="BJ233" t="str">
            <v>D3 (TONALA)</v>
          </cell>
          <cell r="BK233">
            <v>3567</v>
          </cell>
          <cell r="BL233" t="str">
            <v>F (TONALA)</v>
          </cell>
          <cell r="BM233">
            <v>3558</v>
          </cell>
          <cell r="BN233" t="str">
            <v>E3 (LAGOS DE MORENO)</v>
          </cell>
          <cell r="BO233">
            <v>3553</v>
          </cell>
          <cell r="BP233" t="str">
            <v>F (PARRAL)</v>
          </cell>
          <cell r="BQ233">
            <v>3558</v>
          </cell>
          <cell r="BR233" t="str">
            <v>E3 (LAGOS DE MORENO)</v>
          </cell>
          <cell r="BS233">
            <v>3553</v>
          </cell>
          <cell r="BT233" t="str">
            <v>F (PARRAL)</v>
          </cell>
          <cell r="BU233">
            <v>3555</v>
          </cell>
          <cell r="BV233" t="str">
            <v>E1 (TIZAYUCA)</v>
          </cell>
          <cell r="BW233">
            <v>3552</v>
          </cell>
          <cell r="BX233" t="str">
            <v>E (CD. CUAUHTEMOC)</v>
          </cell>
        </row>
        <row r="234">
          <cell r="BA234">
            <v>3579</v>
          </cell>
          <cell r="BB234" t="str">
            <v>E3 (CHETUMAL)</v>
          </cell>
          <cell r="BC234">
            <v>3579</v>
          </cell>
          <cell r="BD234" t="str">
            <v>F (CHETUMAL)</v>
          </cell>
          <cell r="BE234">
            <v>3573</v>
          </cell>
          <cell r="BF234" t="str">
            <v>E3 (TECOMAN)</v>
          </cell>
          <cell r="BG234">
            <v>3570</v>
          </cell>
          <cell r="BH234" t="str">
            <v>G (SALAMANCA)</v>
          </cell>
          <cell r="BI234">
            <v>3570</v>
          </cell>
          <cell r="BJ234" t="str">
            <v>E3 (SALAMANCA)</v>
          </cell>
          <cell r="BK234">
            <v>3570</v>
          </cell>
          <cell r="BL234" t="str">
            <v>G (SALAMANCA)</v>
          </cell>
          <cell r="BM234">
            <v>3561</v>
          </cell>
          <cell r="BN234" t="str">
            <v>D3 (SAN CRISTOBAL DE LAS CASAS)</v>
          </cell>
          <cell r="BO234">
            <v>3555</v>
          </cell>
          <cell r="BP234" t="str">
            <v>E (TIZAYUCA)</v>
          </cell>
          <cell r="BQ234">
            <v>3561</v>
          </cell>
          <cell r="BR234" t="str">
            <v>D3 (SAN CRISTOBAL DE LAS CASAS)</v>
          </cell>
          <cell r="BS234">
            <v>3555</v>
          </cell>
          <cell r="BT234" t="str">
            <v>E (TIZAYUCA)</v>
          </cell>
          <cell r="BU234">
            <v>3558</v>
          </cell>
          <cell r="BV234" t="str">
            <v>E3 (LAGOS DE MORENO)</v>
          </cell>
          <cell r="BW234">
            <v>3553</v>
          </cell>
          <cell r="BX234" t="str">
            <v>F (PARRAL)</v>
          </cell>
        </row>
        <row r="235">
          <cell r="BA235">
            <v>3585</v>
          </cell>
          <cell r="BB235" t="str">
            <v>A1 (LIVERPOOL)</v>
          </cell>
          <cell r="BC235">
            <v>3585</v>
          </cell>
          <cell r="BD235" t="str">
            <v>A (LIVERPOOL)</v>
          </cell>
          <cell r="BE235">
            <v>3576</v>
          </cell>
          <cell r="BF235" t="str">
            <v>E3 (MANTE)</v>
          </cell>
          <cell r="BG235">
            <v>3573</v>
          </cell>
          <cell r="BH235" t="str">
            <v>H (TECOMAN)</v>
          </cell>
          <cell r="BI235">
            <v>3573</v>
          </cell>
          <cell r="BJ235" t="str">
            <v>E3 (TECOMAN)</v>
          </cell>
          <cell r="BK235">
            <v>3573</v>
          </cell>
          <cell r="BL235" t="str">
            <v>H (TECOMAN)</v>
          </cell>
          <cell r="BM235">
            <v>3564</v>
          </cell>
          <cell r="BN235" t="str">
            <v>E3 (PLAYA DEL CARMEN)</v>
          </cell>
          <cell r="BO235">
            <v>3558</v>
          </cell>
          <cell r="BP235" t="str">
            <v>F (LAGOS DE MORENO)</v>
          </cell>
          <cell r="BQ235">
            <v>3564</v>
          </cell>
          <cell r="BR235" t="str">
            <v>E3 (PLAYA DEL CARMEN)</v>
          </cell>
          <cell r="BS235">
            <v>3558</v>
          </cell>
          <cell r="BT235" t="str">
            <v>F (LAGOS DE MORENO)</v>
          </cell>
          <cell r="BU235">
            <v>3561</v>
          </cell>
          <cell r="BV235" t="str">
            <v>E3 (SAN CRISTOBAL DE LAS CASAS)</v>
          </cell>
          <cell r="BW235">
            <v>3555</v>
          </cell>
          <cell r="BX235" t="str">
            <v>E (TIZAYUCA)</v>
          </cell>
        </row>
        <row r="236">
          <cell r="BA236">
            <v>3588</v>
          </cell>
          <cell r="BB236" t="str">
            <v>A1 (VENTAS MASIVAS INTERNET)</v>
          </cell>
          <cell r="BC236">
            <v>3588</v>
          </cell>
          <cell r="BD236" t="str">
            <v>A (VENTAS MASIVAS INTERNET)</v>
          </cell>
          <cell r="BE236">
            <v>3579</v>
          </cell>
          <cell r="BF236" t="str">
            <v>E3 (CHETUMAL)</v>
          </cell>
          <cell r="BG236">
            <v>3576</v>
          </cell>
          <cell r="BH236" t="str">
            <v>F (MANTE)</v>
          </cell>
          <cell r="BI236">
            <v>3576</v>
          </cell>
          <cell r="BJ236" t="str">
            <v>E3 (MANTE)</v>
          </cell>
          <cell r="BK236">
            <v>3576</v>
          </cell>
          <cell r="BL236" t="str">
            <v>F (MANTE)</v>
          </cell>
          <cell r="BM236">
            <v>3567</v>
          </cell>
          <cell r="BN236" t="str">
            <v>D3 (TONALA)</v>
          </cell>
          <cell r="BO236">
            <v>3561</v>
          </cell>
          <cell r="BP236" t="str">
            <v>F (SAN CRISTOBAL DE LAS CASAS)</v>
          </cell>
          <cell r="BQ236">
            <v>3567</v>
          </cell>
          <cell r="BR236" t="str">
            <v>D3 (TONALA)</v>
          </cell>
          <cell r="BS236">
            <v>3561</v>
          </cell>
          <cell r="BT236" t="str">
            <v>F (SAN CRISTOBAL DE LAS CASAS)</v>
          </cell>
          <cell r="BU236">
            <v>3564</v>
          </cell>
          <cell r="BV236" t="str">
            <v>E3 (PLAYA DEL CARMEN)</v>
          </cell>
          <cell r="BW236">
            <v>3558</v>
          </cell>
          <cell r="BX236" t="str">
            <v>F (LAGOS DE MORENO)</v>
          </cell>
        </row>
        <row r="237">
          <cell r="BA237">
            <v>3591</v>
          </cell>
          <cell r="BB237" t="str">
            <v>A1 (SCOTIABANK INVERLAT)</v>
          </cell>
          <cell r="BC237">
            <v>3591</v>
          </cell>
          <cell r="BD237" t="str">
            <v>A (SCOTIABANK INVERLAT)</v>
          </cell>
          <cell r="BE237">
            <v>3585</v>
          </cell>
          <cell r="BF237" t="str">
            <v>A1 (LIVERPOOL)</v>
          </cell>
          <cell r="BG237">
            <v>3579</v>
          </cell>
          <cell r="BH237" t="str">
            <v>F (CHETUMAL)</v>
          </cell>
          <cell r="BI237">
            <v>3579</v>
          </cell>
          <cell r="BJ237" t="str">
            <v>E3 (CHETUMAL)</v>
          </cell>
          <cell r="BK237">
            <v>3579</v>
          </cell>
          <cell r="BL237" t="str">
            <v>F (CHETUMAL)</v>
          </cell>
          <cell r="BM237">
            <v>3570</v>
          </cell>
          <cell r="BN237" t="str">
            <v>E3 (SALAMANCA)</v>
          </cell>
          <cell r="BO237">
            <v>3564</v>
          </cell>
          <cell r="BP237" t="str">
            <v>F (PLAYA DEL CARMEN)</v>
          </cell>
          <cell r="BQ237">
            <v>3570</v>
          </cell>
          <cell r="BR237" t="str">
            <v>E3 (SALAMANCA)</v>
          </cell>
          <cell r="BS237">
            <v>3564</v>
          </cell>
          <cell r="BT237" t="str">
            <v>F (PLAYA DEL CARMEN)</v>
          </cell>
          <cell r="BU237">
            <v>3567</v>
          </cell>
          <cell r="BV237" t="str">
            <v>E3 (TONALA)</v>
          </cell>
          <cell r="BW237">
            <v>3561</v>
          </cell>
          <cell r="BX237" t="str">
            <v>G (SAN CRISTOBAL DE LAS CASAS)</v>
          </cell>
        </row>
        <row r="238">
          <cell r="BA238">
            <v>3594</v>
          </cell>
          <cell r="BB238" t="str">
            <v>A1 (U.N.A.M.)</v>
          </cell>
          <cell r="BC238">
            <v>3594</v>
          </cell>
          <cell r="BD238" t="str">
            <v>A (U.N.A.M.)</v>
          </cell>
          <cell r="BE238">
            <v>3588</v>
          </cell>
          <cell r="BF238" t="str">
            <v>A1 (VENTAS MASIVAS INTERNET)</v>
          </cell>
          <cell r="BG238">
            <v>3585</v>
          </cell>
          <cell r="BH238" t="str">
            <v>A (LIVERPOOL)</v>
          </cell>
          <cell r="BI238">
            <v>3585</v>
          </cell>
          <cell r="BJ238" t="str">
            <v>A1 (LIVERPOOL)</v>
          </cell>
          <cell r="BK238">
            <v>3585</v>
          </cell>
          <cell r="BL238" t="str">
            <v>A (LIVERPOOL)</v>
          </cell>
          <cell r="BM238">
            <v>3573</v>
          </cell>
          <cell r="BN238" t="str">
            <v>E3 (TECOMAN)</v>
          </cell>
          <cell r="BO238">
            <v>3567</v>
          </cell>
          <cell r="BP238" t="str">
            <v>F (TONALA)</v>
          </cell>
          <cell r="BQ238">
            <v>3573</v>
          </cell>
          <cell r="BR238" t="str">
            <v>E3 (TECOMAN)</v>
          </cell>
          <cell r="BS238">
            <v>3567</v>
          </cell>
          <cell r="BT238" t="str">
            <v>F (TONALA)</v>
          </cell>
          <cell r="BU238">
            <v>3570</v>
          </cell>
          <cell r="BV238" t="str">
            <v>E3 (SALAMANCA)</v>
          </cell>
          <cell r="BW238">
            <v>3564</v>
          </cell>
          <cell r="BX238" t="str">
            <v>F (PLAYA DEL CARMEN)</v>
          </cell>
        </row>
        <row r="239">
          <cell r="BA239">
            <v>3597</v>
          </cell>
          <cell r="BB239" t="str">
            <v>A1 (DEL VALLE N.E.)</v>
          </cell>
          <cell r="BC239">
            <v>3597</v>
          </cell>
          <cell r="BD239" t="str">
            <v>A (DEL VALLE N.E.)</v>
          </cell>
          <cell r="BE239">
            <v>3591</v>
          </cell>
          <cell r="BF239" t="str">
            <v>A1 (SCOTIABANK INVERLAT)</v>
          </cell>
          <cell r="BG239">
            <v>3588</v>
          </cell>
          <cell r="BH239" t="str">
            <v>A (VENTAS MASIVAS INTERNET)</v>
          </cell>
          <cell r="BI239">
            <v>3588</v>
          </cell>
          <cell r="BJ239" t="str">
            <v>A1 (VENTAS MASIVAS INTERNET)</v>
          </cell>
          <cell r="BK239">
            <v>3588</v>
          </cell>
          <cell r="BL239" t="str">
            <v>A (VENTAS MASIVAS INTERNET)</v>
          </cell>
          <cell r="BM239">
            <v>3576</v>
          </cell>
          <cell r="BN239" t="str">
            <v>E3 (MANTE)</v>
          </cell>
          <cell r="BO239">
            <v>3570</v>
          </cell>
          <cell r="BP239" t="str">
            <v>H (SALAMANCA)</v>
          </cell>
          <cell r="BQ239">
            <v>3576</v>
          </cell>
          <cell r="BR239" t="str">
            <v>E3 (MANTE)</v>
          </cell>
          <cell r="BS239">
            <v>3570</v>
          </cell>
          <cell r="BT239" t="str">
            <v>H (SALAMANCA)</v>
          </cell>
          <cell r="BU239">
            <v>3573</v>
          </cell>
          <cell r="BV239" t="str">
            <v>E3 (TECOMAN)</v>
          </cell>
          <cell r="BW239">
            <v>3567</v>
          </cell>
          <cell r="BX239" t="str">
            <v>G (TONALA)</v>
          </cell>
        </row>
        <row r="240">
          <cell r="BA240">
            <v>3600</v>
          </cell>
          <cell r="BB240" t="str">
            <v>A1 (SUR N.E.)</v>
          </cell>
          <cell r="BC240">
            <v>3600</v>
          </cell>
          <cell r="BD240" t="str">
            <v>A (SUR N.E.)</v>
          </cell>
          <cell r="BE240">
            <v>3594</v>
          </cell>
          <cell r="BF240" t="str">
            <v>A1 (U.N.A.M.)</v>
          </cell>
          <cell r="BG240">
            <v>3591</v>
          </cell>
          <cell r="BH240" t="str">
            <v>A (SCOTIABANK INVERLAT)</v>
          </cell>
          <cell r="BI240">
            <v>3591</v>
          </cell>
          <cell r="BJ240" t="str">
            <v>A1 (SCOTIABANK INVERLAT)</v>
          </cell>
          <cell r="BK240">
            <v>3591</v>
          </cell>
          <cell r="BL240" t="str">
            <v>A (SCOTIABANK INVERLAT)</v>
          </cell>
          <cell r="BM240">
            <v>3579</v>
          </cell>
          <cell r="BN240" t="str">
            <v>E3 (CHETUMAL)</v>
          </cell>
          <cell r="BO240">
            <v>3573</v>
          </cell>
          <cell r="BP240" t="str">
            <v>H (TECOMAN)</v>
          </cell>
          <cell r="BQ240">
            <v>3579</v>
          </cell>
          <cell r="BR240" t="str">
            <v>E3 (CHETUMAL)</v>
          </cell>
          <cell r="BS240">
            <v>3573</v>
          </cell>
          <cell r="BT240" t="str">
            <v>H (TECOMAN)</v>
          </cell>
          <cell r="BU240">
            <v>3576</v>
          </cell>
          <cell r="BV240" t="str">
            <v>E3 (MANTE)</v>
          </cell>
          <cell r="BW240">
            <v>3570</v>
          </cell>
          <cell r="BX240" t="str">
            <v>H (SALAMANCA)</v>
          </cell>
        </row>
        <row r="241">
          <cell r="BA241">
            <v>3603</v>
          </cell>
          <cell r="BB241" t="str">
            <v>A1 (VENTAS MASIVAS)</v>
          </cell>
          <cell r="BC241">
            <v>3603</v>
          </cell>
          <cell r="BD241" t="str">
            <v>A (VENTAS MASIVAS)</v>
          </cell>
          <cell r="BE241">
            <v>3597</v>
          </cell>
          <cell r="BF241" t="str">
            <v>A1 (DEL VALLE N.E.)</v>
          </cell>
          <cell r="BG241">
            <v>3594</v>
          </cell>
          <cell r="BH241" t="str">
            <v>A (U.N.A.M.)</v>
          </cell>
          <cell r="BI241">
            <v>3594</v>
          </cell>
          <cell r="BJ241" t="str">
            <v>A1 (U.N.A.M.)</v>
          </cell>
          <cell r="BK241">
            <v>3594</v>
          </cell>
          <cell r="BL241" t="str">
            <v>A (U.N.A.M.)</v>
          </cell>
          <cell r="BM241">
            <v>3585</v>
          </cell>
          <cell r="BN241" t="str">
            <v>A1 (LIVERPOOL)</v>
          </cell>
          <cell r="BO241">
            <v>3576</v>
          </cell>
          <cell r="BP241" t="str">
            <v>F (MANTE)</v>
          </cell>
          <cell r="BQ241">
            <v>3585</v>
          </cell>
          <cell r="BR241" t="str">
            <v>A1 (LIVERPOOL)</v>
          </cell>
          <cell r="BS241">
            <v>3576</v>
          </cell>
          <cell r="BT241" t="str">
            <v>F (MANTE)</v>
          </cell>
          <cell r="BU241">
            <v>3579</v>
          </cell>
          <cell r="BV241" t="str">
            <v>E3 (CHETUMAL)</v>
          </cell>
          <cell r="BW241">
            <v>3573</v>
          </cell>
          <cell r="BX241" t="str">
            <v>H (TECOMAN)</v>
          </cell>
        </row>
        <row r="242">
          <cell r="BA242">
            <v>3606</v>
          </cell>
          <cell r="BB242" t="str">
            <v>A1 (PEMEX REFINACION)</v>
          </cell>
          <cell r="BC242">
            <v>3606</v>
          </cell>
          <cell r="BD242" t="str">
            <v>A (PEMEX REFINACION)</v>
          </cell>
          <cell r="BE242">
            <v>3600</v>
          </cell>
          <cell r="BF242" t="str">
            <v>A1 (SUR N.E.)</v>
          </cell>
          <cell r="BG242">
            <v>3597</v>
          </cell>
          <cell r="BH242" t="str">
            <v>A (DEL VALLE N.E.)</v>
          </cell>
          <cell r="BI242">
            <v>3597</v>
          </cell>
          <cell r="BJ242" t="str">
            <v>A1 (DEL VALLE N.E.)</v>
          </cell>
          <cell r="BK242">
            <v>3597</v>
          </cell>
          <cell r="BL242" t="str">
            <v>A (DEL VALLE N.E.)</v>
          </cell>
          <cell r="BM242">
            <v>3588</v>
          </cell>
          <cell r="BN242" t="str">
            <v>A1 (VENTAS MASIVAS INTERNET)</v>
          </cell>
          <cell r="BO242">
            <v>3579</v>
          </cell>
          <cell r="BP242" t="str">
            <v>F (CHETUMAL)</v>
          </cell>
          <cell r="BQ242">
            <v>3588</v>
          </cell>
          <cell r="BR242" t="str">
            <v>A1 (VENTAS MASIVAS INTERNET)</v>
          </cell>
          <cell r="BS242">
            <v>3579</v>
          </cell>
          <cell r="BT242" t="str">
            <v>F (CHETUMAL)</v>
          </cell>
          <cell r="BU242">
            <v>3585</v>
          </cell>
          <cell r="BV242" t="str">
            <v>A1 (LIVERPOOL)</v>
          </cell>
          <cell r="BW242">
            <v>3576</v>
          </cell>
          <cell r="BX242" t="str">
            <v>F (MANTE)</v>
          </cell>
        </row>
        <row r="243">
          <cell r="BA243">
            <v>3609</v>
          </cell>
          <cell r="BB243" t="str">
            <v>A1 (R.C. EXTRANJERO)</v>
          </cell>
          <cell r="BC243">
            <v>3609</v>
          </cell>
          <cell r="BD243" t="str">
            <v>A (R.C. EXTRANJERO)</v>
          </cell>
          <cell r="BE243">
            <v>3603</v>
          </cell>
          <cell r="BF243" t="str">
            <v>A1 (VENTAS MASIVAS)</v>
          </cell>
          <cell r="BG243">
            <v>3600</v>
          </cell>
          <cell r="BH243" t="str">
            <v>A (SUR N.E.)</v>
          </cell>
          <cell r="BI243">
            <v>3600</v>
          </cell>
          <cell r="BJ243" t="str">
            <v>A1 (SUR N.E.)</v>
          </cell>
          <cell r="BK243">
            <v>3600</v>
          </cell>
          <cell r="BL243" t="str">
            <v>A (SUR N.E.)</v>
          </cell>
          <cell r="BM243">
            <v>3591</v>
          </cell>
          <cell r="BN243" t="str">
            <v>A1 (SCOTIABANK INVERLAT)</v>
          </cell>
          <cell r="BO243">
            <v>3585</v>
          </cell>
          <cell r="BP243" t="str">
            <v>A (LIVERPOOL)</v>
          </cell>
          <cell r="BQ243">
            <v>3591</v>
          </cell>
          <cell r="BR243" t="str">
            <v>A1 (SCOTIABANK INVERLAT)</v>
          </cell>
          <cell r="BS243">
            <v>3585</v>
          </cell>
          <cell r="BT243" t="str">
            <v>A (LIVERPOOL)</v>
          </cell>
          <cell r="BU243">
            <v>3588</v>
          </cell>
          <cell r="BV243" t="str">
            <v>A1 (VENTAS MASIVAS INTERNET)</v>
          </cell>
          <cell r="BW243">
            <v>3579</v>
          </cell>
          <cell r="BX243" t="str">
            <v>F (CHETUMAL)</v>
          </cell>
        </row>
        <row r="244">
          <cell r="BA244">
            <v>3612</v>
          </cell>
          <cell r="BB244" t="str">
            <v>A1 (AZTECA)</v>
          </cell>
          <cell r="BC244">
            <v>3612</v>
          </cell>
          <cell r="BD244" t="str">
            <v>A (AZTECA)</v>
          </cell>
          <cell r="BE244">
            <v>3606</v>
          </cell>
          <cell r="BF244" t="str">
            <v>A1 (PEMEX REFINACION)</v>
          </cell>
          <cell r="BG244">
            <v>3603</v>
          </cell>
          <cell r="BH244" t="str">
            <v>A (VENTAS MASIVAS)</v>
          </cell>
          <cell r="BI244">
            <v>3603</v>
          </cell>
          <cell r="BJ244" t="str">
            <v>A1 (VENTAS MASIVAS)</v>
          </cell>
          <cell r="BK244">
            <v>3603</v>
          </cell>
          <cell r="BL244" t="str">
            <v>A (VENTAS MASIVAS)</v>
          </cell>
          <cell r="BM244">
            <v>3594</v>
          </cell>
          <cell r="BN244" t="str">
            <v>A1 (U.N.A.M.)</v>
          </cell>
          <cell r="BO244">
            <v>3588</v>
          </cell>
          <cell r="BP244" t="str">
            <v>A (VENTAS MASIVAS INTERNET)</v>
          </cell>
          <cell r="BQ244">
            <v>3594</v>
          </cell>
          <cell r="BR244" t="str">
            <v>A1 (U.N.A.M.)</v>
          </cell>
          <cell r="BS244">
            <v>3588</v>
          </cell>
          <cell r="BT244" t="str">
            <v>A (VENTAS MASIVAS INTERNET)</v>
          </cell>
          <cell r="BU244">
            <v>3591</v>
          </cell>
          <cell r="BV244" t="str">
            <v>A1 (SCOTIABANK INVERLAT)</v>
          </cell>
          <cell r="BW244">
            <v>3585</v>
          </cell>
          <cell r="BX244" t="str">
            <v>A (LIVERPOOL)</v>
          </cell>
        </row>
        <row r="245">
          <cell r="BA245">
            <v>3615</v>
          </cell>
          <cell r="BB245" t="str">
            <v>A1 (OPERADORA EN LINEA)</v>
          </cell>
          <cell r="BC245">
            <v>3615</v>
          </cell>
          <cell r="BD245" t="str">
            <v>A (OPERADORA EN LINEA)</v>
          </cell>
          <cell r="BE245">
            <v>3609</v>
          </cell>
          <cell r="BF245" t="str">
            <v>A1 (R.C. EXTRANJERO)</v>
          </cell>
          <cell r="BG245">
            <v>3606</v>
          </cell>
          <cell r="BH245" t="str">
            <v>A (PEMEX REFINACION)</v>
          </cell>
          <cell r="BI245">
            <v>3606</v>
          </cell>
          <cell r="BJ245" t="str">
            <v>A1 (PEMEX REFINACION)</v>
          </cell>
          <cell r="BK245">
            <v>3606</v>
          </cell>
          <cell r="BL245" t="str">
            <v>A (PEMEX REFINACION)</v>
          </cell>
          <cell r="BM245">
            <v>3597</v>
          </cell>
          <cell r="BN245" t="str">
            <v>A2 (DEL VALLE N.E.)</v>
          </cell>
          <cell r="BO245">
            <v>3591</v>
          </cell>
          <cell r="BP245" t="str">
            <v>A (SCOTIABANK INVERLAT)</v>
          </cell>
          <cell r="BQ245">
            <v>3597</v>
          </cell>
          <cell r="BR245" t="str">
            <v>A2 (DEL VALLE N.E.)</v>
          </cell>
          <cell r="BS245">
            <v>3591</v>
          </cell>
          <cell r="BT245" t="str">
            <v>A (SCOTIABANK INVERLAT)</v>
          </cell>
          <cell r="BU245">
            <v>3594</v>
          </cell>
          <cell r="BV245" t="str">
            <v>A1 (U.N.A.M.)</v>
          </cell>
          <cell r="BW245">
            <v>3588</v>
          </cell>
          <cell r="BX245" t="str">
            <v>A (VENTAS MASIVAS INTERNET)</v>
          </cell>
        </row>
        <row r="246">
          <cell r="BA246">
            <v>3618</v>
          </cell>
          <cell r="BB246" t="str">
            <v>A1 (BANCOMER FINANZIA)</v>
          </cell>
          <cell r="BC246">
            <v>3618</v>
          </cell>
          <cell r="BD246" t="str">
            <v>A (BANCOMER FINANZIA)</v>
          </cell>
          <cell r="BE246">
            <v>3612</v>
          </cell>
          <cell r="BF246" t="str">
            <v>A1 (AZTECA)</v>
          </cell>
          <cell r="BG246">
            <v>3609</v>
          </cell>
          <cell r="BH246" t="str">
            <v>A (R.C. EXTRANJERO)</v>
          </cell>
          <cell r="BI246">
            <v>3609</v>
          </cell>
          <cell r="BJ246" t="str">
            <v>A1 (R.C. EXTRANJERO)</v>
          </cell>
          <cell r="BK246">
            <v>3609</v>
          </cell>
          <cell r="BL246" t="str">
            <v>A (R.C. EXTRANJERO)</v>
          </cell>
          <cell r="BM246">
            <v>3600</v>
          </cell>
          <cell r="BN246" t="str">
            <v>A2 (SUR N.E.)</v>
          </cell>
          <cell r="BO246">
            <v>3594</v>
          </cell>
          <cell r="BP246" t="str">
            <v>A (U.N.A.M.)</v>
          </cell>
          <cell r="BQ246">
            <v>3600</v>
          </cell>
          <cell r="BR246" t="str">
            <v>A2 (SUR N.E.)</v>
          </cell>
          <cell r="BS246">
            <v>3594</v>
          </cell>
          <cell r="BT246" t="str">
            <v>A (U.N.A.M.)</v>
          </cell>
          <cell r="BU246">
            <v>3597</v>
          </cell>
          <cell r="BV246" t="str">
            <v>A2 (DEL VALLE N.E.)</v>
          </cell>
          <cell r="BW246">
            <v>3591</v>
          </cell>
          <cell r="BX246" t="str">
            <v>A (SCOTIABANK INVERLAT)</v>
          </cell>
        </row>
        <row r="247">
          <cell r="BA247">
            <v>3621</v>
          </cell>
          <cell r="BB247" t="str">
            <v>A1 (GE CAPITAL)</v>
          </cell>
          <cell r="BC247">
            <v>3621</v>
          </cell>
          <cell r="BD247" t="str">
            <v>D (GE CAPITAL)</v>
          </cell>
          <cell r="BE247">
            <v>3615</v>
          </cell>
          <cell r="BF247" t="str">
            <v>A1 (OPERADORA EN LINEA)</v>
          </cell>
          <cell r="BG247">
            <v>3612</v>
          </cell>
          <cell r="BH247" t="str">
            <v>A (AZTECA)</v>
          </cell>
          <cell r="BI247">
            <v>3612</v>
          </cell>
          <cell r="BJ247" t="str">
            <v>A1 (AZTECA)</v>
          </cell>
          <cell r="BK247">
            <v>3612</v>
          </cell>
          <cell r="BL247" t="str">
            <v>A (AZTECA)</v>
          </cell>
          <cell r="BM247">
            <v>3603</v>
          </cell>
          <cell r="BN247" t="str">
            <v>A1 (VENTAS MASIVAS)</v>
          </cell>
          <cell r="BO247">
            <v>3597</v>
          </cell>
          <cell r="BP247" t="str">
            <v>A (DEL VALLE N.E.)</v>
          </cell>
          <cell r="BQ247">
            <v>3603</v>
          </cell>
          <cell r="BR247" t="str">
            <v>A1 (VENTAS MASIVAS)</v>
          </cell>
          <cell r="BS247">
            <v>3597</v>
          </cell>
          <cell r="BT247" t="str">
            <v>A (DEL VALLE N.E.)</v>
          </cell>
          <cell r="BU247">
            <v>3600</v>
          </cell>
          <cell r="BV247" t="str">
            <v>A2 (SUR N.E.)</v>
          </cell>
          <cell r="BW247">
            <v>3594</v>
          </cell>
          <cell r="BX247" t="str">
            <v>A (U.N.A.M.)</v>
          </cell>
        </row>
        <row r="248">
          <cell r="BA248">
            <v>3624</v>
          </cell>
          <cell r="BB248" t="str">
            <v>C1 (AUTO SUMMIT)</v>
          </cell>
          <cell r="BC248">
            <v>3624</v>
          </cell>
          <cell r="BD248" t="str">
            <v>E1 (AUTO SUMMIT)</v>
          </cell>
          <cell r="BE248">
            <v>3618</v>
          </cell>
          <cell r="BF248" t="str">
            <v>A1 (BANCOMER FINANZIA)</v>
          </cell>
          <cell r="BG248">
            <v>3615</v>
          </cell>
          <cell r="BH248" t="str">
            <v>A (OPERADORA EN LINEA)</v>
          </cell>
          <cell r="BI248">
            <v>3615</v>
          </cell>
          <cell r="BJ248" t="str">
            <v>A1 (OPERADORA EN LINEA)</v>
          </cell>
          <cell r="BK248">
            <v>3615</v>
          </cell>
          <cell r="BL248" t="str">
            <v>A (OPERADORA EN LINEA)</v>
          </cell>
          <cell r="BM248">
            <v>3606</v>
          </cell>
          <cell r="BN248" t="str">
            <v>A1 (PEMEX REFINACION)</v>
          </cell>
          <cell r="BO248">
            <v>3600</v>
          </cell>
          <cell r="BP248" t="str">
            <v>A (SUR N.E.)</v>
          </cell>
          <cell r="BQ248">
            <v>3606</v>
          </cell>
          <cell r="BR248" t="str">
            <v>A1 (PEMEX REFINACION)</v>
          </cell>
          <cell r="BS248">
            <v>3600</v>
          </cell>
          <cell r="BT248" t="str">
            <v>A (SUR N.E.)</v>
          </cell>
          <cell r="BU248">
            <v>3603</v>
          </cell>
          <cell r="BV248" t="str">
            <v>A1 (VENTAS MASIVAS)</v>
          </cell>
          <cell r="BW248">
            <v>3597</v>
          </cell>
          <cell r="BX248" t="str">
            <v>A (DEL VALLE N.E.)</v>
          </cell>
        </row>
        <row r="249">
          <cell r="BA249">
            <v>3627</v>
          </cell>
          <cell r="BB249" t="str">
            <v>A1 (VOLKSWAGEN)</v>
          </cell>
          <cell r="BC249">
            <v>3627</v>
          </cell>
          <cell r="BD249" t="str">
            <v>A (VOLKSWAGEN)</v>
          </cell>
          <cell r="BE249">
            <v>3621</v>
          </cell>
          <cell r="BF249" t="str">
            <v>A1 (GE CAPITAL)</v>
          </cell>
          <cell r="BG249">
            <v>3618</v>
          </cell>
          <cell r="BH249" t="str">
            <v>A (BANCOMER FINANZIA)</v>
          </cell>
          <cell r="BI249">
            <v>3618</v>
          </cell>
          <cell r="BJ249" t="str">
            <v>A1 (BANCOMER FINANZIA)</v>
          </cell>
          <cell r="BK249">
            <v>3618</v>
          </cell>
          <cell r="BL249" t="str">
            <v>A (BANCOMER FINANZIA)</v>
          </cell>
          <cell r="BM249">
            <v>3609</v>
          </cell>
          <cell r="BN249" t="str">
            <v>A1 (R.C. EXTRANJERO)</v>
          </cell>
          <cell r="BO249">
            <v>3603</v>
          </cell>
          <cell r="BP249" t="str">
            <v>A (VENTAS MASIVAS)</v>
          </cell>
          <cell r="BQ249">
            <v>3609</v>
          </cell>
          <cell r="BR249" t="str">
            <v>A1 (R.C. EXTRANJERO)</v>
          </cell>
          <cell r="BS249">
            <v>3603</v>
          </cell>
          <cell r="BT249" t="str">
            <v>A (VENTAS MASIVAS)</v>
          </cell>
          <cell r="BU249">
            <v>3606</v>
          </cell>
          <cell r="BV249" t="str">
            <v>A1 (PEMEX REFINACION)</v>
          </cell>
          <cell r="BW249">
            <v>3600</v>
          </cell>
          <cell r="BX249" t="str">
            <v>A (SUR N.E.)</v>
          </cell>
        </row>
        <row r="250">
          <cell r="BA250">
            <v>3630</v>
          </cell>
          <cell r="BB250" t="str">
            <v>A1 (PEUGEOT)</v>
          </cell>
          <cell r="BC250">
            <v>3630</v>
          </cell>
          <cell r="BD250" t="str">
            <v>A (PEUGEOT)</v>
          </cell>
          <cell r="BE250">
            <v>3624</v>
          </cell>
          <cell r="BF250" t="str">
            <v>C1 (AUTO SUMMIT)</v>
          </cell>
          <cell r="BG250">
            <v>3621</v>
          </cell>
          <cell r="BH250" t="str">
            <v>D (GE CAPITAL)</v>
          </cell>
          <cell r="BI250">
            <v>3621</v>
          </cell>
          <cell r="BJ250" t="str">
            <v>A1 (GE CAPITAL)</v>
          </cell>
          <cell r="BK250">
            <v>3621</v>
          </cell>
          <cell r="BL250" t="str">
            <v>D (GE CAPITAL)</v>
          </cell>
          <cell r="BM250">
            <v>3612</v>
          </cell>
          <cell r="BN250" t="str">
            <v>A1 (AZTECA)</v>
          </cell>
          <cell r="BO250">
            <v>3606</v>
          </cell>
          <cell r="BP250" t="str">
            <v>A (PEMEX REFINACION)</v>
          </cell>
          <cell r="BQ250">
            <v>3612</v>
          </cell>
          <cell r="BR250" t="str">
            <v>A1 (AZTECA)</v>
          </cell>
          <cell r="BS250">
            <v>3606</v>
          </cell>
          <cell r="BT250" t="str">
            <v>A (PEMEX REFINACION)</v>
          </cell>
          <cell r="BU250">
            <v>3609</v>
          </cell>
          <cell r="BV250" t="str">
            <v>A1 (R.C. EXTRANJERO)</v>
          </cell>
          <cell r="BW250">
            <v>3603</v>
          </cell>
          <cell r="BX250" t="str">
            <v>A (VENTAS MASIVAS)</v>
          </cell>
        </row>
        <row r="251">
          <cell r="BA251">
            <v>3633</v>
          </cell>
          <cell r="BB251" t="str">
            <v>A1 (AUTOFINANCIAMIENTOS)</v>
          </cell>
          <cell r="BC251">
            <v>3633</v>
          </cell>
          <cell r="BD251" t="str">
            <v>E1 (AUTOFINANCIAMIENTOS)</v>
          </cell>
          <cell r="BE251">
            <v>3627</v>
          </cell>
          <cell r="BF251" t="str">
            <v>A1 (VOLKSWAGEN)</v>
          </cell>
          <cell r="BG251">
            <v>3624</v>
          </cell>
          <cell r="BH251" t="str">
            <v>E1 (AUTO SUMMIT)</v>
          </cell>
          <cell r="BI251">
            <v>3624</v>
          </cell>
          <cell r="BJ251" t="str">
            <v>C1 (AUTO SUMMIT)</v>
          </cell>
          <cell r="BK251">
            <v>3624</v>
          </cell>
          <cell r="BL251" t="str">
            <v>E1 (AUTO SUMMIT)</v>
          </cell>
          <cell r="BM251">
            <v>3615</v>
          </cell>
          <cell r="BN251" t="str">
            <v>A1 (OPERADORA EN LINEA)</v>
          </cell>
          <cell r="BO251">
            <v>3609</v>
          </cell>
          <cell r="BP251" t="str">
            <v>A (R.C. EXTRANJERO)</v>
          </cell>
          <cell r="BQ251">
            <v>3615</v>
          </cell>
          <cell r="BR251" t="str">
            <v>A1 (OPERADORA EN LINEA)</v>
          </cell>
          <cell r="BS251">
            <v>3609</v>
          </cell>
          <cell r="BT251" t="str">
            <v>A (R.C. EXTRANJERO)</v>
          </cell>
          <cell r="BU251">
            <v>3612</v>
          </cell>
          <cell r="BV251" t="str">
            <v>A1 (AZTECA)</v>
          </cell>
          <cell r="BW251">
            <v>3606</v>
          </cell>
          <cell r="BX251" t="str">
            <v>A (PEMEX REFINACION)</v>
          </cell>
        </row>
        <row r="252">
          <cell r="BA252">
            <v>3636</v>
          </cell>
          <cell r="BB252" t="str">
            <v>C1 (BANREGIO)</v>
          </cell>
          <cell r="BC252">
            <v>3636</v>
          </cell>
          <cell r="BD252" t="str">
            <v>E1 (BANREGIO)</v>
          </cell>
          <cell r="BE252">
            <v>3630</v>
          </cell>
          <cell r="BF252" t="str">
            <v>A1 (PEUGEOT)</v>
          </cell>
          <cell r="BG252">
            <v>3627</v>
          </cell>
          <cell r="BH252" t="str">
            <v>A (VOLKSWAGEN)</v>
          </cell>
          <cell r="BI252">
            <v>3627</v>
          </cell>
          <cell r="BJ252" t="str">
            <v>A1 (VOLKSWAGEN)</v>
          </cell>
          <cell r="BK252">
            <v>3627</v>
          </cell>
          <cell r="BL252" t="str">
            <v>A (VOLKSWAGEN)</v>
          </cell>
          <cell r="BM252">
            <v>3618</v>
          </cell>
          <cell r="BN252" t="str">
            <v>A1 (BANCOMER FINANZIA)</v>
          </cell>
          <cell r="BO252">
            <v>3612</v>
          </cell>
          <cell r="BP252" t="str">
            <v>A (AZTECA)</v>
          </cell>
          <cell r="BQ252">
            <v>3618</v>
          </cell>
          <cell r="BR252" t="str">
            <v>A1 (BANCOMER FINANZIA)</v>
          </cell>
          <cell r="BS252">
            <v>3612</v>
          </cell>
          <cell r="BT252" t="str">
            <v>A (AZTECA)</v>
          </cell>
          <cell r="BU252">
            <v>3615</v>
          </cell>
          <cell r="BV252" t="str">
            <v>A1 (OPERADORA EN LINEA)</v>
          </cell>
          <cell r="BW252">
            <v>3609</v>
          </cell>
          <cell r="BX252" t="str">
            <v>A (R.C. EXTRANJERO)</v>
          </cell>
        </row>
        <row r="253">
          <cell r="BA253">
            <v>3639</v>
          </cell>
          <cell r="BB253" t="str">
            <v>C1 (BANREGIO II)</v>
          </cell>
          <cell r="BC253">
            <v>3639</v>
          </cell>
          <cell r="BD253" t="str">
            <v>E1 (BANREGIO II)</v>
          </cell>
          <cell r="BE253">
            <v>3633</v>
          </cell>
          <cell r="BF253" t="str">
            <v>A1 (AUTOFINANCIAMIENTOS)</v>
          </cell>
          <cell r="BG253">
            <v>3630</v>
          </cell>
          <cell r="BH253" t="str">
            <v>A (PEUGEOT)</v>
          </cell>
          <cell r="BI253">
            <v>3630</v>
          </cell>
          <cell r="BJ253" t="str">
            <v>A1 (PEUGEOT)</v>
          </cell>
          <cell r="BK253">
            <v>3630</v>
          </cell>
          <cell r="BL253" t="str">
            <v>A (PEUGEOT)</v>
          </cell>
          <cell r="BM253">
            <v>3621</v>
          </cell>
          <cell r="BN253" t="str">
            <v>A1 (GE CAPITAL)</v>
          </cell>
          <cell r="BO253">
            <v>3615</v>
          </cell>
          <cell r="BP253" t="str">
            <v>A (OPERADORA EN LINEA)</v>
          </cell>
          <cell r="BQ253">
            <v>3621</v>
          </cell>
          <cell r="BR253" t="str">
            <v>A1 (GE CAPITAL)</v>
          </cell>
          <cell r="BS253">
            <v>3615</v>
          </cell>
          <cell r="BT253" t="str">
            <v>A (OPERADORA EN LINEA)</v>
          </cell>
          <cell r="BU253">
            <v>3618</v>
          </cell>
          <cell r="BV253" t="str">
            <v>A1 (BANCOMER FINANZIA)</v>
          </cell>
          <cell r="BW253">
            <v>3612</v>
          </cell>
          <cell r="BX253" t="str">
            <v>A (AZTECA)</v>
          </cell>
        </row>
        <row r="254">
          <cell r="BA254">
            <v>3642</v>
          </cell>
          <cell r="BB254" t="str">
            <v>A1 (CALL CENTER)</v>
          </cell>
          <cell r="BC254">
            <v>3642</v>
          </cell>
          <cell r="BD254" t="str">
            <v>A (CALL CENTER)</v>
          </cell>
          <cell r="BE254">
            <v>3636</v>
          </cell>
          <cell r="BF254" t="str">
            <v>C1 (BANREGIO)</v>
          </cell>
          <cell r="BG254">
            <v>3633</v>
          </cell>
          <cell r="BH254" t="str">
            <v>E1 (AUTOFINANCIAMIENTOS)</v>
          </cell>
          <cell r="BI254">
            <v>3633</v>
          </cell>
          <cell r="BJ254" t="str">
            <v>A1 (AUTOFINANCIAMIENTOS)</v>
          </cell>
          <cell r="BK254">
            <v>3633</v>
          </cell>
          <cell r="BL254" t="str">
            <v>E1 (AUTOFINANCIAMIENTOS)</v>
          </cell>
          <cell r="BM254">
            <v>3624</v>
          </cell>
          <cell r="BN254" t="str">
            <v>C1 (AUTO SUMMIT)</v>
          </cell>
          <cell r="BO254">
            <v>3618</v>
          </cell>
          <cell r="BP254" t="str">
            <v>A (BANCOMER FINANZIA)</v>
          </cell>
          <cell r="BQ254">
            <v>3624</v>
          </cell>
          <cell r="BR254" t="str">
            <v>C1 (AUTO SUMMIT)</v>
          </cell>
          <cell r="BS254">
            <v>3618</v>
          </cell>
          <cell r="BT254" t="str">
            <v>A (BANCOMER FINANZIA)</v>
          </cell>
          <cell r="BU254">
            <v>3621</v>
          </cell>
          <cell r="BV254" t="str">
            <v>A1 (GE CAPITAL)</v>
          </cell>
          <cell r="BW254">
            <v>3615</v>
          </cell>
          <cell r="BX254" t="str">
            <v>A (OPERADORA EN LINEA)</v>
          </cell>
        </row>
        <row r="255">
          <cell r="BA255">
            <v>3645</v>
          </cell>
          <cell r="BB255" t="str">
            <v>A1 (TURISTAS QBIZCENTER)</v>
          </cell>
          <cell r="BC255">
            <v>3645</v>
          </cell>
          <cell r="BD255" t="str">
            <v>A (TURISTAS QBIZCENTER)</v>
          </cell>
          <cell r="BE255">
            <v>3639</v>
          </cell>
          <cell r="BF255" t="str">
            <v>C1 (BANREGIO II)</v>
          </cell>
          <cell r="BG255">
            <v>3636</v>
          </cell>
          <cell r="BH255" t="str">
            <v>E1 (BANREGIO)</v>
          </cell>
          <cell r="BI255">
            <v>3636</v>
          </cell>
          <cell r="BJ255" t="str">
            <v>C1 (BANREGIO)</v>
          </cell>
          <cell r="BK255">
            <v>3636</v>
          </cell>
          <cell r="BL255" t="str">
            <v>E1 (BANREGIO)</v>
          </cell>
          <cell r="BM255">
            <v>3627</v>
          </cell>
          <cell r="BN255" t="str">
            <v>A1 (VOLKSWAGEN)</v>
          </cell>
          <cell r="BO255">
            <v>3621</v>
          </cell>
          <cell r="BP255" t="str">
            <v>D (GE CAPITAL)</v>
          </cell>
          <cell r="BQ255">
            <v>3627</v>
          </cell>
          <cell r="BR255" t="str">
            <v>A1 (VOLKSWAGEN)</v>
          </cell>
          <cell r="BS255">
            <v>3621</v>
          </cell>
          <cell r="BT255" t="str">
            <v>D (GE CAPITAL)</v>
          </cell>
          <cell r="BU255">
            <v>3624</v>
          </cell>
          <cell r="BV255" t="str">
            <v>C1 (AUTO SUMMIT)</v>
          </cell>
          <cell r="BW255">
            <v>3618</v>
          </cell>
          <cell r="BX255" t="str">
            <v>A (BANCOMER FINANZIA)</v>
          </cell>
        </row>
        <row r="256">
          <cell r="BA256">
            <v>3648</v>
          </cell>
          <cell r="BB256" t="str">
            <v>A1 (ZONA B)</v>
          </cell>
          <cell r="BC256">
            <v>3648</v>
          </cell>
          <cell r="BD256" t="str">
            <v>TARIFA B</v>
          </cell>
          <cell r="BE256">
            <v>3642</v>
          </cell>
          <cell r="BF256" t="str">
            <v>A1 (CALL CENTER)</v>
          </cell>
          <cell r="BG256">
            <v>3639</v>
          </cell>
          <cell r="BH256" t="str">
            <v>E1 (BANREGIO II)</v>
          </cell>
          <cell r="BI256">
            <v>3639</v>
          </cell>
          <cell r="BJ256" t="str">
            <v>C1 (BANREGIO II)</v>
          </cell>
          <cell r="BK256">
            <v>3639</v>
          </cell>
          <cell r="BL256" t="str">
            <v>E1 (BANREGIO II)</v>
          </cell>
          <cell r="BM256">
            <v>3630</v>
          </cell>
          <cell r="BN256" t="str">
            <v>A1 (PEUGEOT)</v>
          </cell>
          <cell r="BO256">
            <v>3624</v>
          </cell>
          <cell r="BP256" t="str">
            <v>E1 (AUTO SUMMIT)</v>
          </cell>
          <cell r="BQ256">
            <v>3630</v>
          </cell>
          <cell r="BR256" t="str">
            <v>A1 (PEUGEOT)</v>
          </cell>
          <cell r="BS256">
            <v>3624</v>
          </cell>
          <cell r="BT256" t="str">
            <v>E1 (AUTO SUMMIT)</v>
          </cell>
          <cell r="BU256">
            <v>3627</v>
          </cell>
          <cell r="BV256" t="str">
            <v>A1 (VOLKSWAGEN)</v>
          </cell>
          <cell r="BW256">
            <v>3621</v>
          </cell>
          <cell r="BX256" t="str">
            <v>D (GE CAPITAL)</v>
          </cell>
        </row>
        <row r="257">
          <cell r="BA257">
            <v>3651</v>
          </cell>
          <cell r="BB257" t="str">
            <v>TARIFA B</v>
          </cell>
          <cell r="BC257">
            <v>3651</v>
          </cell>
          <cell r="BD257" t="str">
            <v>TARIFA B</v>
          </cell>
          <cell r="BE257">
            <v>3645</v>
          </cell>
          <cell r="BF257" t="str">
            <v>A1 (TURISTAS QBIZCENTER)</v>
          </cell>
          <cell r="BG257">
            <v>3642</v>
          </cell>
          <cell r="BH257" t="str">
            <v>A (CALL CENTER)</v>
          </cell>
          <cell r="BI257">
            <v>3642</v>
          </cell>
          <cell r="BJ257" t="str">
            <v>A1 (CALL CENTER)</v>
          </cell>
          <cell r="BK257">
            <v>3642</v>
          </cell>
          <cell r="BL257" t="str">
            <v>A (CALL CENTER)</v>
          </cell>
          <cell r="BM257">
            <v>3633</v>
          </cell>
          <cell r="BN257" t="str">
            <v>A1 (AUTOFINANCIAMIENTOS)</v>
          </cell>
          <cell r="BO257">
            <v>3627</v>
          </cell>
          <cell r="BP257" t="str">
            <v>A (VOLKSWAGEN)</v>
          </cell>
          <cell r="BQ257">
            <v>3633</v>
          </cell>
          <cell r="BR257" t="str">
            <v>A1 (AUTOFINANCIAMIENTOS)</v>
          </cell>
          <cell r="BS257">
            <v>3627</v>
          </cell>
          <cell r="BT257" t="str">
            <v>A (VOLKSWAGEN)</v>
          </cell>
          <cell r="BU257">
            <v>3630</v>
          </cell>
          <cell r="BV257" t="str">
            <v>A1 (PEUGEOT)</v>
          </cell>
          <cell r="BW257">
            <v>3624</v>
          </cell>
          <cell r="BX257" t="str">
            <v>E1 (AUTO SUMMIT)</v>
          </cell>
        </row>
        <row r="258">
          <cell r="BA258">
            <v>3654</v>
          </cell>
          <cell r="BB258" t="str">
            <v>E3 (LA PIEDAD)</v>
          </cell>
          <cell r="BC258">
            <v>3654</v>
          </cell>
          <cell r="BD258" t="str">
            <v>H (LA PIEDAD)</v>
          </cell>
          <cell r="BE258">
            <v>3648</v>
          </cell>
          <cell r="BF258" t="str">
            <v>A1 (ZONA B)</v>
          </cell>
          <cell r="BG258">
            <v>3645</v>
          </cell>
          <cell r="BH258" t="str">
            <v>A (TURISTAS QBIZCENTER)</v>
          </cell>
          <cell r="BI258">
            <v>3645</v>
          </cell>
          <cell r="BJ258" t="str">
            <v>A1 (TURISTAS QBIZCENTER)</v>
          </cell>
          <cell r="BK258">
            <v>3645</v>
          </cell>
          <cell r="BL258" t="str">
            <v>A (TURISTAS QBIZCENTER)</v>
          </cell>
          <cell r="BM258">
            <v>3636</v>
          </cell>
          <cell r="BN258" t="str">
            <v>C1 (BANREGIO)</v>
          </cell>
          <cell r="BO258">
            <v>3630</v>
          </cell>
          <cell r="BP258" t="str">
            <v>A (PEUGEOT)</v>
          </cell>
          <cell r="BQ258">
            <v>3636</v>
          </cell>
          <cell r="BR258" t="str">
            <v>C1 (BANREGIO)</v>
          </cell>
          <cell r="BS258">
            <v>3630</v>
          </cell>
          <cell r="BT258" t="str">
            <v>A (PEUGEOT)</v>
          </cell>
          <cell r="BU258">
            <v>3633</v>
          </cell>
          <cell r="BV258" t="str">
            <v>A1 (AUTOFINANCIAMIENTOS)</v>
          </cell>
          <cell r="BW258">
            <v>3627</v>
          </cell>
          <cell r="BX258" t="str">
            <v>A (VOLKSWAGEN)</v>
          </cell>
        </row>
        <row r="259">
          <cell r="BA259">
            <v>3900</v>
          </cell>
          <cell r="BB259" t="str">
            <v>ZONA A1</v>
          </cell>
          <cell r="BC259">
            <v>3916</v>
          </cell>
          <cell r="BD259" t="str">
            <v>ZONA G</v>
          </cell>
          <cell r="BE259">
            <v>3651</v>
          </cell>
          <cell r="BF259" t="str">
            <v>TARIFA B</v>
          </cell>
          <cell r="BG259">
            <v>3648</v>
          </cell>
          <cell r="BH259" t="str">
            <v>TARIFA B</v>
          </cell>
          <cell r="BI259">
            <v>3648</v>
          </cell>
          <cell r="BJ259" t="str">
            <v>A1 (ZONA B)</v>
          </cell>
          <cell r="BK259">
            <v>3648</v>
          </cell>
          <cell r="BL259" t="str">
            <v>TARIFA B</v>
          </cell>
          <cell r="BM259">
            <v>3639</v>
          </cell>
          <cell r="BN259" t="str">
            <v>C1 (BANREGIO II)</v>
          </cell>
          <cell r="BO259">
            <v>3633</v>
          </cell>
          <cell r="BP259" t="str">
            <v>E1 (AUTOFINANCIAMIENTOS)</v>
          </cell>
          <cell r="BQ259">
            <v>3639</v>
          </cell>
          <cell r="BR259" t="str">
            <v>C1 (BANREGIO II)</v>
          </cell>
          <cell r="BS259">
            <v>3633</v>
          </cell>
          <cell r="BT259" t="str">
            <v>E1 (AUTOFINANCIAMIENTOS)</v>
          </cell>
          <cell r="BU259">
            <v>3636</v>
          </cell>
          <cell r="BV259" t="str">
            <v>C1 (BANREGIO)</v>
          </cell>
          <cell r="BW259">
            <v>3630</v>
          </cell>
          <cell r="BX259" t="str">
            <v>A (PEUGEOT)</v>
          </cell>
        </row>
        <row r="260">
          <cell r="BA260">
            <v>3901</v>
          </cell>
          <cell r="BB260" t="str">
            <v>ZONA A2</v>
          </cell>
          <cell r="BC260">
            <v>3917</v>
          </cell>
          <cell r="BD260" t="str">
            <v>ZONA F</v>
          </cell>
          <cell r="BE260">
            <v>3654</v>
          </cell>
          <cell r="BF260" t="str">
            <v>E3 (LA PIEDAD)</v>
          </cell>
          <cell r="BG260">
            <v>3651</v>
          </cell>
          <cell r="BH260" t="str">
            <v>TARIFA B</v>
          </cell>
          <cell r="BI260">
            <v>3651</v>
          </cell>
          <cell r="BJ260" t="str">
            <v>TARIFA B</v>
          </cell>
          <cell r="BK260">
            <v>3651</v>
          </cell>
          <cell r="BL260" t="str">
            <v>TARIFA B</v>
          </cell>
          <cell r="BM260">
            <v>3642</v>
          </cell>
          <cell r="BN260" t="str">
            <v>A1 (CALL CENTER)</v>
          </cell>
          <cell r="BO260">
            <v>3636</v>
          </cell>
          <cell r="BP260" t="str">
            <v>E1 (BANREGIO)</v>
          </cell>
          <cell r="BQ260">
            <v>3642</v>
          </cell>
          <cell r="BR260" t="str">
            <v>A1 (CALL CENTER)</v>
          </cell>
          <cell r="BS260">
            <v>3636</v>
          </cell>
          <cell r="BT260" t="str">
            <v>E1 (BANREGIO)</v>
          </cell>
          <cell r="BU260">
            <v>3639</v>
          </cell>
          <cell r="BV260" t="str">
            <v>C1 (BANREGIO II)</v>
          </cell>
          <cell r="BW260">
            <v>3633</v>
          </cell>
          <cell r="BX260" t="str">
            <v>E1 (AUTOFINANCIAMIENTOS)</v>
          </cell>
        </row>
        <row r="261">
          <cell r="BA261">
            <v>3902</v>
          </cell>
          <cell r="BB261" t="str">
            <v>ZONA A3</v>
          </cell>
          <cell r="BC261">
            <v>3918</v>
          </cell>
          <cell r="BD261" t="str">
            <v>ZONA D</v>
          </cell>
          <cell r="BE261">
            <v>3900</v>
          </cell>
          <cell r="BF261" t="str">
            <v>ZONA A1</v>
          </cell>
          <cell r="BG261">
            <v>3654</v>
          </cell>
          <cell r="BH261" t="str">
            <v>H (LA PIEDAD)</v>
          </cell>
          <cell r="BI261">
            <v>3654</v>
          </cell>
          <cell r="BJ261" t="str">
            <v>E3 (LA PIEDAD)</v>
          </cell>
          <cell r="BK261">
            <v>3654</v>
          </cell>
          <cell r="BL261" t="str">
            <v>H (LA PIEDAD)</v>
          </cell>
          <cell r="BM261">
            <v>3645</v>
          </cell>
          <cell r="BN261" t="str">
            <v>A1 (TURISTAS QBIZCENTER)</v>
          </cell>
          <cell r="BO261">
            <v>3639</v>
          </cell>
          <cell r="BP261" t="str">
            <v>E1 (BANREGIO II)</v>
          </cell>
          <cell r="BQ261">
            <v>3645</v>
          </cell>
          <cell r="BR261" t="str">
            <v>A1 (TURISTAS QBIZCENTER)</v>
          </cell>
          <cell r="BS261">
            <v>3639</v>
          </cell>
          <cell r="BT261" t="str">
            <v>E1 (BANREGIO II)</v>
          </cell>
          <cell r="BU261">
            <v>3642</v>
          </cell>
          <cell r="BV261" t="str">
            <v>A1 (CALL CENTER)</v>
          </cell>
          <cell r="BW261">
            <v>3636</v>
          </cell>
          <cell r="BX261" t="str">
            <v>E1 (BANREGIO)</v>
          </cell>
        </row>
        <row r="262">
          <cell r="BA262">
            <v>3903</v>
          </cell>
          <cell r="BB262" t="str">
            <v>ZONA B1</v>
          </cell>
          <cell r="BC262">
            <v>3919</v>
          </cell>
          <cell r="BD262" t="str">
            <v>ZONA A</v>
          </cell>
          <cell r="BE262">
            <v>3901</v>
          </cell>
          <cell r="BF262" t="str">
            <v>ZONA A2</v>
          </cell>
          <cell r="BG262">
            <v>3916</v>
          </cell>
          <cell r="BH262" t="str">
            <v>ZONA G</v>
          </cell>
          <cell r="BI262">
            <v>3900</v>
          </cell>
          <cell r="BJ262" t="str">
            <v>ZONA A1</v>
          </cell>
          <cell r="BK262">
            <v>3916</v>
          </cell>
          <cell r="BL262" t="str">
            <v>ZONA G</v>
          </cell>
          <cell r="BM262">
            <v>3648</v>
          </cell>
          <cell r="BN262" t="str">
            <v>A1 (ZONA B)</v>
          </cell>
          <cell r="BO262">
            <v>3642</v>
          </cell>
          <cell r="BP262" t="str">
            <v>A (CALL CENTER)</v>
          </cell>
          <cell r="BQ262">
            <v>3648</v>
          </cell>
          <cell r="BR262" t="str">
            <v>A1 (ZONA B)</v>
          </cell>
          <cell r="BS262">
            <v>3642</v>
          </cell>
          <cell r="BT262" t="str">
            <v>A (CALL CENTER)</v>
          </cell>
          <cell r="BU262">
            <v>3645</v>
          </cell>
          <cell r="BV262" t="str">
            <v>A1 (TURISTAS QBIZCENTER)</v>
          </cell>
          <cell r="BW262">
            <v>3639</v>
          </cell>
          <cell r="BX262" t="str">
            <v>E1 (BANREGIO II)</v>
          </cell>
        </row>
        <row r="263">
          <cell r="BA263">
            <v>3904</v>
          </cell>
          <cell r="BB263" t="str">
            <v>ZONA B2</v>
          </cell>
          <cell r="BC263">
            <v>3920</v>
          </cell>
          <cell r="BD263" t="str">
            <v>ZONA C</v>
          </cell>
          <cell r="BE263">
            <v>3902</v>
          </cell>
          <cell r="BF263" t="str">
            <v>ZONA A3</v>
          </cell>
          <cell r="BG263">
            <v>3917</v>
          </cell>
          <cell r="BH263" t="str">
            <v>ZONA F</v>
          </cell>
          <cell r="BI263">
            <v>3901</v>
          </cell>
          <cell r="BJ263" t="str">
            <v>ZONA A2</v>
          </cell>
          <cell r="BK263">
            <v>3917</v>
          </cell>
          <cell r="BL263" t="str">
            <v>ZONA F</v>
          </cell>
          <cell r="BM263">
            <v>3654</v>
          </cell>
          <cell r="BN263" t="str">
            <v>E3 (LA PIEDAD)</v>
          </cell>
          <cell r="BO263">
            <v>3645</v>
          </cell>
          <cell r="BP263" t="str">
            <v>A (TURISTAS QBIZCENTER)</v>
          </cell>
          <cell r="BQ263">
            <v>3654</v>
          </cell>
          <cell r="BR263" t="str">
            <v>E3 (LA PIEDAD)</v>
          </cell>
          <cell r="BS263">
            <v>3645</v>
          </cell>
          <cell r="BT263" t="str">
            <v>A (TURISTAS QBIZCENTER)</v>
          </cell>
          <cell r="BU263">
            <v>3648</v>
          </cell>
          <cell r="BV263" t="str">
            <v>A1 (ZONA B)</v>
          </cell>
          <cell r="BW263">
            <v>3642</v>
          </cell>
          <cell r="BX263" t="str">
            <v>A (CALL CENTER)</v>
          </cell>
        </row>
        <row r="264">
          <cell r="BA264">
            <v>3905</v>
          </cell>
          <cell r="BB264" t="str">
            <v>ZONA B3</v>
          </cell>
          <cell r="BC264">
            <v>3921</v>
          </cell>
          <cell r="BD264" t="str">
            <v>ZONA C1</v>
          </cell>
          <cell r="BE264">
            <v>3903</v>
          </cell>
          <cell r="BF264" t="str">
            <v>ZONA B1</v>
          </cell>
          <cell r="BG264">
            <v>3918</v>
          </cell>
          <cell r="BH264" t="str">
            <v>ZONA D</v>
          </cell>
          <cell r="BI264">
            <v>3902</v>
          </cell>
          <cell r="BJ264" t="str">
            <v>ZONA A3</v>
          </cell>
          <cell r="BK264">
            <v>3918</v>
          </cell>
          <cell r="BL264" t="str">
            <v>ZONA D</v>
          </cell>
          <cell r="BM264">
            <v>3900</v>
          </cell>
          <cell r="BN264" t="str">
            <v>ZONA A1</v>
          </cell>
          <cell r="BO264">
            <v>3648</v>
          </cell>
          <cell r="BP264" t="str">
            <v>TARIFA B</v>
          </cell>
          <cell r="BQ264">
            <v>3900</v>
          </cell>
          <cell r="BR264" t="str">
            <v>ZONA A1</v>
          </cell>
          <cell r="BS264">
            <v>3648</v>
          </cell>
          <cell r="BT264" t="str">
            <v>TARIFA B</v>
          </cell>
          <cell r="BU264">
            <v>3654</v>
          </cell>
          <cell r="BV264" t="str">
            <v>E3 (LA PIEDAD)</v>
          </cell>
          <cell r="BW264">
            <v>3645</v>
          </cell>
          <cell r="BX264" t="str">
            <v>A (TURISTAS QBIZCENTER)</v>
          </cell>
        </row>
        <row r="265">
          <cell r="BA265">
            <v>3906</v>
          </cell>
          <cell r="BB265" t="str">
            <v>ZONA C1</v>
          </cell>
          <cell r="BC265">
            <v>3922</v>
          </cell>
          <cell r="BD265" t="str">
            <v>ZONA E</v>
          </cell>
          <cell r="BE265">
            <v>3904</v>
          </cell>
          <cell r="BF265" t="str">
            <v>ZONA B2</v>
          </cell>
          <cell r="BG265">
            <v>3919</v>
          </cell>
          <cell r="BH265" t="str">
            <v>ZONA A</v>
          </cell>
          <cell r="BI265">
            <v>3903</v>
          </cell>
          <cell r="BJ265" t="str">
            <v>ZONA B1</v>
          </cell>
          <cell r="BK265">
            <v>3919</v>
          </cell>
          <cell r="BL265" t="str">
            <v>ZONA A</v>
          </cell>
          <cell r="BM265">
            <v>3901</v>
          </cell>
          <cell r="BN265" t="str">
            <v>ZONA A2</v>
          </cell>
          <cell r="BO265">
            <v>3654</v>
          </cell>
          <cell r="BP265" t="str">
            <v>H (LA PIEDAD)</v>
          </cell>
          <cell r="BQ265">
            <v>3901</v>
          </cell>
          <cell r="BR265" t="str">
            <v>ZONA A2</v>
          </cell>
          <cell r="BS265">
            <v>3654</v>
          </cell>
          <cell r="BT265" t="str">
            <v>H (LA PIEDAD)</v>
          </cell>
          <cell r="BU265">
            <v>3900</v>
          </cell>
          <cell r="BV265" t="str">
            <v>ZONA A1</v>
          </cell>
          <cell r="BW265">
            <v>3648</v>
          </cell>
          <cell r="BX265" t="str">
            <v>TARIFA B</v>
          </cell>
        </row>
        <row r="266">
          <cell r="BA266">
            <v>3907</v>
          </cell>
          <cell r="BB266" t="str">
            <v>ZONA C2</v>
          </cell>
          <cell r="BC266">
            <v>3923</v>
          </cell>
          <cell r="BD266" t="str">
            <v>ZONA H</v>
          </cell>
          <cell r="BE266">
            <v>3905</v>
          </cell>
          <cell r="BF266" t="str">
            <v>ZONA B3</v>
          </cell>
          <cell r="BG266">
            <v>3920</v>
          </cell>
          <cell r="BH266" t="str">
            <v>ZONA C</v>
          </cell>
          <cell r="BI266">
            <v>3904</v>
          </cell>
          <cell r="BJ266" t="str">
            <v>ZONA B2</v>
          </cell>
          <cell r="BK266">
            <v>3920</v>
          </cell>
          <cell r="BL266" t="str">
            <v>ZONA C</v>
          </cell>
          <cell r="BM266">
            <v>3902</v>
          </cell>
          <cell r="BN266" t="str">
            <v>ZONA A3</v>
          </cell>
          <cell r="BO266">
            <v>3916</v>
          </cell>
          <cell r="BP266" t="str">
            <v>ZONA G</v>
          </cell>
          <cell r="BQ266">
            <v>3902</v>
          </cell>
          <cell r="BR266" t="str">
            <v>ZONA A3</v>
          </cell>
          <cell r="BS266">
            <v>3916</v>
          </cell>
          <cell r="BT266" t="str">
            <v>ZONA G</v>
          </cell>
          <cell r="BU266">
            <v>3901</v>
          </cell>
          <cell r="BV266" t="str">
            <v>ZONA A2</v>
          </cell>
          <cell r="BW266">
            <v>3654</v>
          </cell>
          <cell r="BX266" t="str">
            <v>H (LA PIEDAD)</v>
          </cell>
        </row>
        <row r="267">
          <cell r="BA267">
            <v>3908</v>
          </cell>
          <cell r="BB267" t="str">
            <v>ZONA C3</v>
          </cell>
          <cell r="BC267">
            <v>3930</v>
          </cell>
          <cell r="BD267" t="str">
            <v>ZONA A1</v>
          </cell>
          <cell r="BE267">
            <v>3906</v>
          </cell>
          <cell r="BF267" t="str">
            <v>ZONA C1</v>
          </cell>
          <cell r="BG267">
            <v>3921</v>
          </cell>
          <cell r="BH267" t="str">
            <v>ZONA C1</v>
          </cell>
          <cell r="BI267">
            <v>3905</v>
          </cell>
          <cell r="BJ267" t="str">
            <v>ZONA B3</v>
          </cell>
          <cell r="BK267">
            <v>3921</v>
          </cell>
          <cell r="BL267" t="str">
            <v>ZONA C1</v>
          </cell>
          <cell r="BM267">
            <v>3903</v>
          </cell>
          <cell r="BN267" t="str">
            <v>ZONA B1</v>
          </cell>
          <cell r="BO267">
            <v>3917</v>
          </cell>
          <cell r="BP267" t="str">
            <v>ZONA F</v>
          </cell>
          <cell r="BQ267">
            <v>3903</v>
          </cell>
          <cell r="BR267" t="str">
            <v>ZONA B1</v>
          </cell>
          <cell r="BS267">
            <v>3917</v>
          </cell>
          <cell r="BT267" t="str">
            <v>ZONA F</v>
          </cell>
          <cell r="BU267">
            <v>3902</v>
          </cell>
          <cell r="BV267" t="str">
            <v>ZONA A3</v>
          </cell>
          <cell r="BW267">
            <v>3916</v>
          </cell>
          <cell r="BX267" t="str">
            <v>ZONA G</v>
          </cell>
        </row>
        <row r="268">
          <cell r="BA268">
            <v>3909</v>
          </cell>
          <cell r="BB268" t="str">
            <v>ZONA D1</v>
          </cell>
          <cell r="BC268">
            <v>6187</v>
          </cell>
          <cell r="BD268" t="str">
            <v>ZONA E (MAQUILADORAS DEL NORTE)</v>
          </cell>
          <cell r="BE268">
            <v>3907</v>
          </cell>
          <cell r="BF268" t="str">
            <v>ZONA C2</v>
          </cell>
          <cell r="BG268">
            <v>3922</v>
          </cell>
          <cell r="BH268" t="str">
            <v>ZONA E</v>
          </cell>
          <cell r="BI268">
            <v>3906</v>
          </cell>
          <cell r="BJ268" t="str">
            <v>ZONA C1</v>
          </cell>
          <cell r="BK268">
            <v>3922</v>
          </cell>
          <cell r="BL268" t="str">
            <v>ZONA E</v>
          </cell>
          <cell r="BM268">
            <v>3904</v>
          </cell>
          <cell r="BN268" t="str">
            <v>ZONA B2</v>
          </cell>
          <cell r="BO268">
            <v>3918</v>
          </cell>
          <cell r="BP268" t="str">
            <v>ZONA D</v>
          </cell>
          <cell r="BQ268">
            <v>3904</v>
          </cell>
          <cell r="BR268" t="str">
            <v>ZONA B2</v>
          </cell>
          <cell r="BS268">
            <v>3918</v>
          </cell>
          <cell r="BT268" t="str">
            <v>ZONA D</v>
          </cell>
          <cell r="BU268">
            <v>3903</v>
          </cell>
          <cell r="BV268" t="str">
            <v>ZONA B1</v>
          </cell>
          <cell r="BW268">
            <v>3917</v>
          </cell>
          <cell r="BX268" t="str">
            <v>ZONA F</v>
          </cell>
        </row>
        <row r="269">
          <cell r="BA269">
            <v>3910</v>
          </cell>
          <cell r="BB269" t="str">
            <v>ZONA D2</v>
          </cell>
          <cell r="BC269">
            <v>6293</v>
          </cell>
          <cell r="BD269" t="str">
            <v>ZONA A (EMPLEADOS DE GRUPO SALINAS)</v>
          </cell>
          <cell r="BE269">
            <v>3908</v>
          </cell>
          <cell r="BF269" t="str">
            <v>ZONA C3</v>
          </cell>
          <cell r="BG269">
            <v>3923</v>
          </cell>
          <cell r="BH269" t="str">
            <v>ZONA H</v>
          </cell>
          <cell r="BI269">
            <v>3907</v>
          </cell>
          <cell r="BJ269" t="str">
            <v>ZONA C2</v>
          </cell>
          <cell r="BK269">
            <v>3923</v>
          </cell>
          <cell r="BL269" t="str">
            <v>ZONA H</v>
          </cell>
          <cell r="BM269">
            <v>3905</v>
          </cell>
          <cell r="BN269" t="str">
            <v>ZONA B3</v>
          </cell>
          <cell r="BO269">
            <v>3919</v>
          </cell>
          <cell r="BP269" t="str">
            <v>ZONA A</v>
          </cell>
          <cell r="BQ269">
            <v>3905</v>
          </cell>
          <cell r="BR269" t="str">
            <v>ZONA B3</v>
          </cell>
          <cell r="BS269">
            <v>3919</v>
          </cell>
          <cell r="BT269" t="str">
            <v>ZONA A</v>
          </cell>
          <cell r="BU269">
            <v>3904</v>
          </cell>
          <cell r="BV269" t="str">
            <v>ZONA B2</v>
          </cell>
          <cell r="BW269">
            <v>3918</v>
          </cell>
          <cell r="BX269" t="str">
            <v>ZONA D</v>
          </cell>
        </row>
        <row r="270">
          <cell r="BA270">
            <v>3911</v>
          </cell>
          <cell r="BB270" t="str">
            <v>ZONA D3</v>
          </cell>
          <cell r="BC270">
            <v>6294</v>
          </cell>
          <cell r="BD270" t="str">
            <v>ZONA C (EMPLEADOS DE GRUPO SALINAS)</v>
          </cell>
          <cell r="BE270">
            <v>3909</v>
          </cell>
          <cell r="BF270" t="str">
            <v>ZONA D1</v>
          </cell>
          <cell r="BG270">
            <v>3930</v>
          </cell>
          <cell r="BH270" t="str">
            <v>ZONA A1</v>
          </cell>
          <cell r="BI270">
            <v>3908</v>
          </cell>
          <cell r="BJ270" t="str">
            <v>ZONA C3</v>
          </cell>
          <cell r="BK270">
            <v>3930</v>
          </cell>
          <cell r="BL270" t="str">
            <v>ZONA A1</v>
          </cell>
          <cell r="BM270">
            <v>3906</v>
          </cell>
          <cell r="BN270" t="str">
            <v>ZONA C1</v>
          </cell>
          <cell r="BO270">
            <v>3920</v>
          </cell>
          <cell r="BP270" t="str">
            <v>ZONA C</v>
          </cell>
          <cell r="BQ270">
            <v>3906</v>
          </cell>
          <cell r="BR270" t="str">
            <v>ZONA C1</v>
          </cell>
          <cell r="BS270">
            <v>3920</v>
          </cell>
          <cell r="BT270" t="str">
            <v>ZONA C</v>
          </cell>
          <cell r="BU270">
            <v>3905</v>
          </cell>
          <cell r="BV270" t="str">
            <v>ZONA B3</v>
          </cell>
          <cell r="BW270">
            <v>3919</v>
          </cell>
          <cell r="BX270" t="str">
            <v>ZONA A</v>
          </cell>
        </row>
        <row r="271">
          <cell r="BA271">
            <v>3912</v>
          </cell>
          <cell r="BB271" t="str">
            <v>ZONA E1</v>
          </cell>
          <cell r="BC271">
            <v>6295</v>
          </cell>
          <cell r="BD271" t="str">
            <v>ZONA D (EMPLEADOS DE GRUPO SALINAS)</v>
          </cell>
          <cell r="BE271">
            <v>3910</v>
          </cell>
          <cell r="BF271" t="str">
            <v>ZONA D2</v>
          </cell>
          <cell r="BG271">
            <v>6187</v>
          </cell>
          <cell r="BH271" t="str">
            <v>ZONA E (MAQUILADORAS DEL NORTE)</v>
          </cell>
          <cell r="BI271">
            <v>3909</v>
          </cell>
          <cell r="BJ271" t="str">
            <v>ZONA D1</v>
          </cell>
          <cell r="BK271">
            <v>6187</v>
          </cell>
          <cell r="BL271" t="str">
            <v>ZONA E (MAQUILADORAS DEL NORTE)</v>
          </cell>
          <cell r="BM271">
            <v>3907</v>
          </cell>
          <cell r="BN271" t="str">
            <v>ZONA C2</v>
          </cell>
          <cell r="BO271">
            <v>3921</v>
          </cell>
          <cell r="BP271" t="str">
            <v>ZONA C1</v>
          </cell>
          <cell r="BQ271">
            <v>3907</v>
          </cell>
          <cell r="BR271" t="str">
            <v>ZONA C2</v>
          </cell>
          <cell r="BS271">
            <v>3921</v>
          </cell>
          <cell r="BT271" t="str">
            <v>ZONA C1</v>
          </cell>
          <cell r="BU271">
            <v>3906</v>
          </cell>
          <cell r="BV271" t="str">
            <v>ZONA C1</v>
          </cell>
          <cell r="BW271">
            <v>3920</v>
          </cell>
          <cell r="BX271" t="str">
            <v>ZONA C</v>
          </cell>
        </row>
        <row r="272">
          <cell r="BA272">
            <v>3913</v>
          </cell>
          <cell r="BB272" t="str">
            <v>ZONA E2</v>
          </cell>
          <cell r="BC272">
            <v>6296</v>
          </cell>
          <cell r="BD272" t="str">
            <v>ZONA E (EMPLEADOS DE GRUPO SALINAS)</v>
          </cell>
          <cell r="BE272">
            <v>3911</v>
          </cell>
          <cell r="BF272" t="str">
            <v>ZONA D3</v>
          </cell>
          <cell r="BG272">
            <v>6293</v>
          </cell>
          <cell r="BH272" t="str">
            <v>ZONA A (EMPLEADOS DE GRUPO SALINAS)</v>
          </cell>
          <cell r="BI272">
            <v>3910</v>
          </cell>
          <cell r="BJ272" t="str">
            <v>ZONA D2</v>
          </cell>
          <cell r="BK272">
            <v>6293</v>
          </cell>
          <cell r="BL272" t="str">
            <v>ZONA A (EMPLEADOS DE GRUPO SALINAS)</v>
          </cell>
          <cell r="BM272">
            <v>3908</v>
          </cell>
          <cell r="BN272" t="str">
            <v>ZONA C3</v>
          </cell>
          <cell r="BO272">
            <v>3922</v>
          </cell>
          <cell r="BP272" t="str">
            <v>ZONA E</v>
          </cell>
          <cell r="BQ272">
            <v>3908</v>
          </cell>
          <cell r="BR272" t="str">
            <v>ZONA C3</v>
          </cell>
          <cell r="BS272">
            <v>3922</v>
          </cell>
          <cell r="BT272" t="str">
            <v>ZONA E</v>
          </cell>
          <cell r="BU272">
            <v>3907</v>
          </cell>
          <cell r="BV272" t="str">
            <v>ZONA C2</v>
          </cell>
          <cell r="BW272">
            <v>3921</v>
          </cell>
          <cell r="BX272" t="str">
            <v>ZONA C1</v>
          </cell>
        </row>
        <row r="273">
          <cell r="BA273">
            <v>3914</v>
          </cell>
          <cell r="BB273" t="str">
            <v>ZONA E3</v>
          </cell>
          <cell r="BC273">
            <v>6297</v>
          </cell>
          <cell r="BD273" t="str">
            <v>ZONA E1 (EMPLEADOS DE GRUPO SALINAS)</v>
          </cell>
          <cell r="BE273">
            <v>3912</v>
          </cell>
          <cell r="BF273" t="str">
            <v>ZONA E1</v>
          </cell>
          <cell r="BG273">
            <v>6294</v>
          </cell>
          <cell r="BH273" t="str">
            <v>ZONA C (EMPLEADOS DE GRUPO SALINAS)</v>
          </cell>
          <cell r="BI273">
            <v>3911</v>
          </cell>
          <cell r="BJ273" t="str">
            <v>ZONA D3</v>
          </cell>
          <cell r="BK273">
            <v>6294</v>
          </cell>
          <cell r="BL273" t="str">
            <v>ZONA C (EMPLEADOS DE GRUPO SALINAS)</v>
          </cell>
          <cell r="BM273">
            <v>3909</v>
          </cell>
          <cell r="BN273" t="str">
            <v>ZONA D1</v>
          </cell>
          <cell r="BO273">
            <v>3923</v>
          </cell>
          <cell r="BP273" t="str">
            <v>ZONA H</v>
          </cell>
          <cell r="BQ273">
            <v>3909</v>
          </cell>
          <cell r="BR273" t="str">
            <v>ZONA D1</v>
          </cell>
          <cell r="BS273">
            <v>3923</v>
          </cell>
          <cell r="BT273" t="str">
            <v>ZONA H</v>
          </cell>
          <cell r="BU273">
            <v>3908</v>
          </cell>
          <cell r="BV273" t="str">
            <v>ZONA C3</v>
          </cell>
          <cell r="BW273">
            <v>3922</v>
          </cell>
          <cell r="BX273" t="str">
            <v>ZONA E</v>
          </cell>
        </row>
        <row r="274">
          <cell r="BA274">
            <v>3915</v>
          </cell>
          <cell r="BB274" t="str">
            <v>ZONA C4</v>
          </cell>
          <cell r="BC274">
            <v>6298</v>
          </cell>
          <cell r="BD274" t="str">
            <v>ZONA F (EMPLEADOS DE GRUPO SALINAS)</v>
          </cell>
          <cell r="BE274">
            <v>3913</v>
          </cell>
          <cell r="BF274" t="str">
            <v>ZONA E2</v>
          </cell>
          <cell r="BG274">
            <v>6295</v>
          </cell>
          <cell r="BH274" t="str">
            <v>ZONA D (EMPLEADOS DE GRUPO SALINAS)</v>
          </cell>
          <cell r="BI274">
            <v>3912</v>
          </cell>
          <cell r="BJ274" t="str">
            <v>ZONA E1</v>
          </cell>
          <cell r="BK274">
            <v>6295</v>
          </cell>
          <cell r="BL274" t="str">
            <v>ZONA D (EMPLEADOS DE GRUPO SALINAS)</v>
          </cell>
          <cell r="BM274">
            <v>3910</v>
          </cell>
          <cell r="BN274" t="str">
            <v>ZONA D2</v>
          </cell>
          <cell r="BO274">
            <v>3930</v>
          </cell>
          <cell r="BP274" t="str">
            <v>ZONA A1</v>
          </cell>
          <cell r="BQ274">
            <v>3910</v>
          </cell>
          <cell r="BR274" t="str">
            <v>ZONA D2</v>
          </cell>
          <cell r="BS274">
            <v>3930</v>
          </cell>
          <cell r="BT274" t="str">
            <v>ZONA A1</v>
          </cell>
          <cell r="BU274">
            <v>3909</v>
          </cell>
          <cell r="BV274" t="str">
            <v>ZONA D1</v>
          </cell>
          <cell r="BW274">
            <v>3923</v>
          </cell>
          <cell r="BX274" t="str">
            <v>ZONA H</v>
          </cell>
        </row>
        <row r="275">
          <cell r="BA275">
            <v>3930</v>
          </cell>
          <cell r="BB275" t="str">
            <v>ZONA A4</v>
          </cell>
          <cell r="BC275">
            <v>6299</v>
          </cell>
          <cell r="BD275" t="str">
            <v>ZONA G (EMPLEADOS DE GRUPO SALINAS)</v>
          </cell>
          <cell r="BE275">
            <v>3914</v>
          </cell>
          <cell r="BF275" t="str">
            <v>ZONA E3</v>
          </cell>
          <cell r="BG275">
            <v>6296</v>
          </cell>
          <cell r="BH275" t="str">
            <v>ZONA E (EMPLEADOS DE GRUPO SALINAS)</v>
          </cell>
          <cell r="BI275">
            <v>3913</v>
          </cell>
          <cell r="BJ275" t="str">
            <v>ZONA E2</v>
          </cell>
          <cell r="BK275">
            <v>6296</v>
          </cell>
          <cell r="BL275" t="str">
            <v>ZONA E (EMPLEADOS DE GRUPO SALINAS)</v>
          </cell>
          <cell r="BM275">
            <v>3911</v>
          </cell>
          <cell r="BN275" t="str">
            <v>ZONA D3</v>
          </cell>
          <cell r="BO275">
            <v>6187</v>
          </cell>
          <cell r="BP275" t="str">
            <v>ZONA E (MAQUILADORAS DEL NORTE)</v>
          </cell>
          <cell r="BQ275">
            <v>3911</v>
          </cell>
          <cell r="BR275" t="str">
            <v>ZONA D3</v>
          </cell>
          <cell r="BS275">
            <v>6187</v>
          </cell>
          <cell r="BT275" t="str">
            <v>ZONA E (MAQUILADORAS DEL NORTE)</v>
          </cell>
          <cell r="BU275">
            <v>3910</v>
          </cell>
          <cell r="BV275" t="str">
            <v>ZONA D2</v>
          </cell>
          <cell r="BW275">
            <v>3930</v>
          </cell>
          <cell r="BX275" t="str">
            <v>ZONA A1</v>
          </cell>
        </row>
        <row r="276">
          <cell r="BA276">
            <v>6172</v>
          </cell>
          <cell r="BB276" t="str">
            <v>ZONA A1 (GRUPO AUTEX)</v>
          </cell>
          <cell r="BC276">
            <v>6300</v>
          </cell>
          <cell r="BD276" t="str">
            <v>ZONA H (EMPLEADOS DE GRUPO SALINAS)</v>
          </cell>
          <cell r="BE276">
            <v>3915</v>
          </cell>
          <cell r="BF276" t="str">
            <v>ZONA C4</v>
          </cell>
          <cell r="BG276">
            <v>6297</v>
          </cell>
          <cell r="BH276" t="str">
            <v>ZONA E1 (EMPLEADOS DE GRUPO SALINAS)</v>
          </cell>
          <cell r="BI276">
            <v>3914</v>
          </cell>
          <cell r="BJ276" t="str">
            <v>ZONA E3</v>
          </cell>
          <cell r="BK276">
            <v>6297</v>
          </cell>
          <cell r="BL276" t="str">
            <v>ZONA E1 (EMPLEADOS DE GRUPO SALINAS)</v>
          </cell>
          <cell r="BM276">
            <v>3912</v>
          </cell>
          <cell r="BN276" t="str">
            <v>ZONA E1</v>
          </cell>
          <cell r="BO276">
            <v>6293</v>
          </cell>
          <cell r="BP276" t="str">
            <v>ZONA A (EMPLEADOS DE GRUPO SALINAS)</v>
          </cell>
          <cell r="BQ276">
            <v>3912</v>
          </cell>
          <cell r="BR276" t="str">
            <v>ZONA E1</v>
          </cell>
          <cell r="BS276">
            <v>6293</v>
          </cell>
          <cell r="BT276" t="str">
            <v>ZONA A (EMPLEADOS DE GRUPO SALINAS)</v>
          </cell>
          <cell r="BU276">
            <v>3911</v>
          </cell>
          <cell r="BV276" t="str">
            <v>ZONA D3</v>
          </cell>
          <cell r="BW276">
            <v>6187</v>
          </cell>
          <cell r="BX276" t="str">
            <v>ZONA E (MAQUILADORAS DEL NORTE)</v>
          </cell>
        </row>
        <row r="277">
          <cell r="BA277">
            <v>6173</v>
          </cell>
          <cell r="BB277" t="str">
            <v>ZONA A2 (GRUPO AUTEX)</v>
          </cell>
          <cell r="BC277">
            <v>6524</v>
          </cell>
          <cell r="BD277" t="str">
            <v>ZONA A (SEPOMEX PICK UPS)</v>
          </cell>
          <cell r="BE277">
            <v>3930</v>
          </cell>
          <cell r="BF277" t="str">
            <v>ZONA A4</v>
          </cell>
          <cell r="BG277">
            <v>6298</v>
          </cell>
          <cell r="BH277" t="str">
            <v>ZONA F (EMPLEADOS DE GRUPO SALINAS)</v>
          </cell>
          <cell r="BI277">
            <v>3915</v>
          </cell>
          <cell r="BJ277" t="str">
            <v>ZONA C4</v>
          </cell>
          <cell r="BK277">
            <v>6298</v>
          </cell>
          <cell r="BL277" t="str">
            <v>ZONA F (EMPLEADOS DE GRUPO SALINAS)</v>
          </cell>
          <cell r="BM277">
            <v>3913</v>
          </cell>
          <cell r="BN277" t="str">
            <v>ZONA E2</v>
          </cell>
          <cell r="BO277">
            <v>6294</v>
          </cell>
          <cell r="BP277" t="str">
            <v>ZONA C (EMPLEADOS DE GRUPO SALINAS)</v>
          </cell>
          <cell r="BQ277">
            <v>3913</v>
          </cell>
          <cell r="BR277" t="str">
            <v>ZONA E2</v>
          </cell>
          <cell r="BS277">
            <v>6294</v>
          </cell>
          <cell r="BT277" t="str">
            <v>ZONA C (EMPLEADOS DE GRUPO SALINAS)</v>
          </cell>
          <cell r="BU277">
            <v>3912</v>
          </cell>
          <cell r="BV277" t="str">
            <v>ZONA E1</v>
          </cell>
          <cell r="BW277">
            <v>6293</v>
          </cell>
          <cell r="BX277" t="str">
            <v>ZONA A (EMPLEADOS DE GRUPO SALINAS)</v>
          </cell>
        </row>
        <row r="278">
          <cell r="BA278">
            <v>6174</v>
          </cell>
          <cell r="BB278" t="str">
            <v>ZONA A3 (GRUPO AUTEX)</v>
          </cell>
          <cell r="BC278">
            <v>6632</v>
          </cell>
          <cell r="BD278" t="str">
            <v>S. COM ZONA A</v>
          </cell>
          <cell r="BE278">
            <v>6172</v>
          </cell>
          <cell r="BF278" t="str">
            <v>ZONA A1 (GRUPO AUTEX)</v>
          </cell>
          <cell r="BG278">
            <v>6299</v>
          </cell>
          <cell r="BH278" t="str">
            <v>ZONA G (EMPLEADOS DE GRUPO SALINAS)</v>
          </cell>
          <cell r="BI278">
            <v>3930</v>
          </cell>
          <cell r="BJ278" t="str">
            <v>ZONA A4</v>
          </cell>
          <cell r="BK278">
            <v>6299</v>
          </cell>
          <cell r="BL278" t="str">
            <v>ZONA G (EMPLEADOS DE GRUPO SALINAS)</v>
          </cell>
          <cell r="BM278">
            <v>3914</v>
          </cell>
          <cell r="BN278" t="str">
            <v>ZONA E3</v>
          </cell>
          <cell r="BO278">
            <v>6295</v>
          </cell>
          <cell r="BP278" t="str">
            <v>ZONA D (EMPLEADOS DE GRUPO SALINAS)</v>
          </cell>
          <cell r="BQ278">
            <v>3914</v>
          </cell>
          <cell r="BR278" t="str">
            <v>ZONA E3</v>
          </cell>
          <cell r="BS278">
            <v>6295</v>
          </cell>
          <cell r="BT278" t="str">
            <v>ZONA D (EMPLEADOS DE GRUPO SALINAS)</v>
          </cell>
          <cell r="BU278">
            <v>3913</v>
          </cell>
          <cell r="BV278" t="str">
            <v>ZONA E2</v>
          </cell>
          <cell r="BW278">
            <v>6294</v>
          </cell>
          <cell r="BX278" t="str">
            <v>ZONA C (EMPLEADOS DE GRUPO SALINAS)</v>
          </cell>
        </row>
        <row r="279">
          <cell r="BA279">
            <v>6175</v>
          </cell>
          <cell r="BB279" t="str">
            <v>ZONA B1 (GRUPO AUTEX)</v>
          </cell>
          <cell r="BC279">
            <v>6633</v>
          </cell>
          <cell r="BD279" t="str">
            <v>S. COM ZONA C</v>
          </cell>
          <cell r="BE279">
            <v>6173</v>
          </cell>
          <cell r="BF279" t="str">
            <v>ZONA A2 (GRUPO AUTEX)</v>
          </cell>
          <cell r="BG279">
            <v>6300</v>
          </cell>
          <cell r="BH279" t="str">
            <v>ZONA H (EMPLEADOS DE GRUPO SALINAS)</v>
          </cell>
          <cell r="BI279">
            <v>6172</v>
          </cell>
          <cell r="BJ279" t="str">
            <v>ZONA A1 (GRUPO AUTEX)</v>
          </cell>
          <cell r="BK279">
            <v>6300</v>
          </cell>
          <cell r="BL279" t="str">
            <v>ZONA H (EMPLEADOS DE GRUPO SALINAS)</v>
          </cell>
          <cell r="BM279">
            <v>3915</v>
          </cell>
          <cell r="BN279" t="str">
            <v>ZONA C4</v>
          </cell>
          <cell r="BO279">
            <v>6296</v>
          </cell>
          <cell r="BP279" t="str">
            <v>ZONA E (EMPLEADOS DE GRUPO SALINAS)</v>
          </cell>
          <cell r="BQ279">
            <v>3915</v>
          </cell>
          <cell r="BR279" t="str">
            <v>ZONA C4</v>
          </cell>
          <cell r="BS279">
            <v>6296</v>
          </cell>
          <cell r="BT279" t="str">
            <v>ZONA E (EMPLEADOS DE GRUPO SALINAS)</v>
          </cell>
          <cell r="BU279">
            <v>3914</v>
          </cell>
          <cell r="BV279" t="str">
            <v>ZONA E3</v>
          </cell>
          <cell r="BW279">
            <v>6295</v>
          </cell>
          <cell r="BX279" t="str">
            <v>ZONA D (EMPLEADOS DE GRUPO SALINAS)</v>
          </cell>
        </row>
        <row r="280">
          <cell r="BA280">
            <v>6176</v>
          </cell>
          <cell r="BB280" t="str">
            <v>ZONA B2 (GRUPO AUTEX)</v>
          </cell>
          <cell r="BC280">
            <v>6634</v>
          </cell>
          <cell r="BD280" t="str">
            <v>S. COM ZONA C1</v>
          </cell>
          <cell r="BE280">
            <v>6174</v>
          </cell>
          <cell r="BF280" t="str">
            <v>ZONA A3 (GRUPO AUTEX)</v>
          </cell>
          <cell r="BG280">
            <v>6524</v>
          </cell>
          <cell r="BH280" t="str">
            <v>ZONA A (SEPOMEX PICK UPS)</v>
          </cell>
          <cell r="BI280">
            <v>6173</v>
          </cell>
          <cell r="BJ280" t="str">
            <v>ZONA A2 (GRUPO AUTEX)</v>
          </cell>
          <cell r="BK280">
            <v>6524</v>
          </cell>
          <cell r="BL280" t="str">
            <v>ZONA A (SEPOMEX PICK UPS)</v>
          </cell>
          <cell r="BM280">
            <v>3930</v>
          </cell>
          <cell r="BN280" t="str">
            <v>ZONA A4</v>
          </cell>
          <cell r="BO280">
            <v>6297</v>
          </cell>
          <cell r="BP280" t="str">
            <v>ZONA E1 (EMPLEADOS DE GRUPO SALINAS)</v>
          </cell>
          <cell r="BQ280">
            <v>3930</v>
          </cell>
          <cell r="BR280" t="str">
            <v>ZONA A4</v>
          </cell>
          <cell r="BS280">
            <v>6297</v>
          </cell>
          <cell r="BT280" t="str">
            <v>ZONA E1 (EMPLEADOS DE GRUPO SALINAS)</v>
          </cell>
          <cell r="BU280">
            <v>3915</v>
          </cell>
          <cell r="BV280" t="str">
            <v>ZONA C4</v>
          </cell>
          <cell r="BW280">
            <v>6296</v>
          </cell>
          <cell r="BX280" t="str">
            <v>ZONA E (EMPLEADOS DE GRUPO SALINAS)</v>
          </cell>
        </row>
        <row r="281">
          <cell r="BA281">
            <v>6177</v>
          </cell>
          <cell r="BB281" t="str">
            <v>ZONA B3 (GRUPO AUTEX)</v>
          </cell>
          <cell r="BC281">
            <v>6635</v>
          </cell>
          <cell r="BD281" t="str">
            <v>S. COM ZONA D</v>
          </cell>
          <cell r="BE281">
            <v>6175</v>
          </cell>
          <cell r="BF281" t="str">
            <v>ZONA B1 (GRUPO AUTEX)</v>
          </cell>
          <cell r="BG281">
            <v>6632</v>
          </cell>
          <cell r="BH281" t="str">
            <v>S. COM ZONA A</v>
          </cell>
          <cell r="BI281">
            <v>6174</v>
          </cell>
          <cell r="BJ281" t="str">
            <v>ZONA A3 (GRUPO AUTEX)</v>
          </cell>
          <cell r="BK281">
            <v>6632</v>
          </cell>
          <cell r="BL281" t="str">
            <v>S. COM ZONA A</v>
          </cell>
          <cell r="BM281">
            <v>6172</v>
          </cell>
          <cell r="BN281" t="str">
            <v>ZONA A1 (GRUPO AUTEX)</v>
          </cell>
          <cell r="BO281">
            <v>6298</v>
          </cell>
          <cell r="BP281" t="str">
            <v>ZONA F (EMPLEADOS DE GRUPO SALINAS)</v>
          </cell>
          <cell r="BQ281">
            <v>6172</v>
          </cell>
          <cell r="BR281" t="str">
            <v>ZONA A1 (GRUPO AUTEX)</v>
          </cell>
          <cell r="BS281">
            <v>6298</v>
          </cell>
          <cell r="BT281" t="str">
            <v>ZONA F (EMPLEADOS DE GRUPO SALINAS)</v>
          </cell>
          <cell r="BU281">
            <v>3930</v>
          </cell>
          <cell r="BV281" t="str">
            <v>ZONA A4</v>
          </cell>
          <cell r="BW281">
            <v>6297</v>
          </cell>
          <cell r="BX281" t="str">
            <v>ZONA E1 (EMPLEADOS DE GRUPO SALINAS)</v>
          </cell>
        </row>
        <row r="282">
          <cell r="BA282">
            <v>6178</v>
          </cell>
          <cell r="BB282" t="str">
            <v>ZONA C1 (GRUPO AUTEX)</v>
          </cell>
          <cell r="BC282">
            <v>6636</v>
          </cell>
          <cell r="BD282" t="str">
            <v>S. COM ZONA E</v>
          </cell>
          <cell r="BE282">
            <v>6176</v>
          </cell>
          <cell r="BF282" t="str">
            <v>ZONA B2 (GRUPO AUTEX)</v>
          </cell>
          <cell r="BG282">
            <v>6633</v>
          </cell>
          <cell r="BH282" t="str">
            <v>S. COM ZONA C</v>
          </cell>
          <cell r="BI282">
            <v>6175</v>
          </cell>
          <cell r="BJ282" t="str">
            <v>ZONA B1 (GRUPO AUTEX)</v>
          </cell>
          <cell r="BK282">
            <v>6633</v>
          </cell>
          <cell r="BL282" t="str">
            <v>S. COM ZONA C</v>
          </cell>
          <cell r="BM282">
            <v>6173</v>
          </cell>
          <cell r="BN282" t="str">
            <v>ZONA A2 (GRUPO AUTEX)</v>
          </cell>
          <cell r="BO282">
            <v>6299</v>
          </cell>
          <cell r="BP282" t="str">
            <v>ZONA G (EMPLEADOS DE GRUPO SALINAS)</v>
          </cell>
          <cell r="BQ282">
            <v>6173</v>
          </cell>
          <cell r="BR282" t="str">
            <v>ZONA A2 (GRUPO AUTEX)</v>
          </cell>
          <cell r="BS282">
            <v>6299</v>
          </cell>
          <cell r="BT282" t="str">
            <v>ZONA G (EMPLEADOS DE GRUPO SALINAS)</v>
          </cell>
          <cell r="BU282">
            <v>6172</v>
          </cell>
          <cell r="BV282" t="str">
            <v>ZONA A1 (GRUPO AUTEX)</v>
          </cell>
          <cell r="BW282">
            <v>6298</v>
          </cell>
          <cell r="BX282" t="str">
            <v>ZONA F (EMPLEADOS DE GRUPO SALINAS)</v>
          </cell>
        </row>
        <row r="283">
          <cell r="BA283">
            <v>6179</v>
          </cell>
          <cell r="BB283" t="str">
            <v>ZONA C2 (GRUPO AUTEX)</v>
          </cell>
          <cell r="BC283">
            <v>6637</v>
          </cell>
          <cell r="BD283" t="str">
            <v>S. COM ZONA F</v>
          </cell>
          <cell r="BE283">
            <v>6177</v>
          </cell>
          <cell r="BF283" t="str">
            <v>ZONA B3 (GRUPO AUTEX)</v>
          </cell>
          <cell r="BG283">
            <v>6634</v>
          </cell>
          <cell r="BH283" t="str">
            <v>S. COM ZONA C1</v>
          </cell>
          <cell r="BI283">
            <v>6176</v>
          </cell>
          <cell r="BJ283" t="str">
            <v>ZONA B2 (GRUPO AUTEX)</v>
          </cell>
          <cell r="BK283">
            <v>6634</v>
          </cell>
          <cell r="BL283" t="str">
            <v>S. COM ZONA C1</v>
          </cell>
          <cell r="BM283">
            <v>6174</v>
          </cell>
          <cell r="BN283" t="str">
            <v>ZONA A3 (GRUPO AUTEX)</v>
          </cell>
          <cell r="BO283">
            <v>6300</v>
          </cell>
          <cell r="BP283" t="str">
            <v>ZONA H (EMPLEADOS DE GRUPO SALINAS)</v>
          </cell>
          <cell r="BQ283">
            <v>6174</v>
          </cell>
          <cell r="BR283" t="str">
            <v>ZONA A3 (GRUPO AUTEX)</v>
          </cell>
          <cell r="BS283">
            <v>6300</v>
          </cell>
          <cell r="BT283" t="str">
            <v>ZONA H (EMPLEADOS DE GRUPO SALINAS)</v>
          </cell>
          <cell r="BU283">
            <v>6173</v>
          </cell>
          <cell r="BV283" t="str">
            <v>ZONA A2 (GRUPO AUTEX)</v>
          </cell>
          <cell r="BW283">
            <v>6299</v>
          </cell>
          <cell r="BX283" t="str">
            <v>ZONA G (EMPLEADOS DE GRUPO SALINAS)</v>
          </cell>
        </row>
        <row r="284">
          <cell r="BA284">
            <v>6180</v>
          </cell>
          <cell r="BB284" t="str">
            <v>ZONA C3 (GRUPO AUTEX)</v>
          </cell>
          <cell r="BC284">
            <v>6638</v>
          </cell>
          <cell r="BD284" t="str">
            <v>S. COM ZONA G</v>
          </cell>
          <cell r="BE284">
            <v>6178</v>
          </cell>
          <cell r="BF284" t="str">
            <v>ZONA C1 (GRUPO AUTEX)</v>
          </cell>
          <cell r="BG284">
            <v>6635</v>
          </cell>
          <cell r="BH284" t="str">
            <v>S. COM ZONA D</v>
          </cell>
          <cell r="BI284">
            <v>6177</v>
          </cell>
          <cell r="BJ284" t="str">
            <v>ZONA B3 (GRUPO AUTEX)</v>
          </cell>
          <cell r="BK284">
            <v>6635</v>
          </cell>
          <cell r="BL284" t="str">
            <v>S. COM ZONA D</v>
          </cell>
          <cell r="BM284">
            <v>6175</v>
          </cell>
          <cell r="BN284" t="str">
            <v>ZONA B1 (GRUPO AUTEX)</v>
          </cell>
          <cell r="BO284">
            <v>6482</v>
          </cell>
          <cell r="BP284" t="str">
            <v>ZONA A (PEMEX SISEV)</v>
          </cell>
          <cell r="BQ284">
            <v>6175</v>
          </cell>
          <cell r="BR284" t="str">
            <v>ZONA B1 (GRUPO AUTEX)</v>
          </cell>
          <cell r="BS284">
            <v>6482</v>
          </cell>
          <cell r="BT284" t="str">
            <v>ZONA A (PEMEX SISEV)</v>
          </cell>
          <cell r="BU284">
            <v>6174</v>
          </cell>
          <cell r="BV284" t="str">
            <v>ZONA A3 (GRUPO AUTEX)</v>
          </cell>
          <cell r="BW284">
            <v>6300</v>
          </cell>
          <cell r="BX284" t="str">
            <v>ZONA H (EMPLEADOS DE GRUPO SALINAS)</v>
          </cell>
        </row>
        <row r="285">
          <cell r="BA285">
            <v>6181</v>
          </cell>
          <cell r="BB285" t="str">
            <v>ZONA D1 (GRUPO AUTEX)</v>
          </cell>
          <cell r="BC285">
            <v>6639</v>
          </cell>
          <cell r="BD285" t="str">
            <v>S. COM ZONA H</v>
          </cell>
          <cell r="BE285">
            <v>6179</v>
          </cell>
          <cell r="BF285" t="str">
            <v>ZONA C2 (GRUPO AUTEX)</v>
          </cell>
          <cell r="BG285">
            <v>6636</v>
          </cell>
          <cell r="BH285" t="str">
            <v>S. COM ZONA E</v>
          </cell>
          <cell r="BI285">
            <v>6178</v>
          </cell>
          <cell r="BJ285" t="str">
            <v>ZONA C1 (GRUPO AUTEX)</v>
          </cell>
          <cell r="BK285">
            <v>6636</v>
          </cell>
          <cell r="BL285" t="str">
            <v>S. COM ZONA E</v>
          </cell>
          <cell r="BM285">
            <v>6176</v>
          </cell>
          <cell r="BN285" t="str">
            <v>ZONA B2 (GRUPO AUTEX)</v>
          </cell>
          <cell r="BO285">
            <v>6483</v>
          </cell>
          <cell r="BP285" t="str">
            <v>ZONA A1 (PEMEX SISEV)</v>
          </cell>
          <cell r="BQ285">
            <v>6176</v>
          </cell>
          <cell r="BR285" t="str">
            <v>ZONA B2 (GRUPO AUTEX)</v>
          </cell>
          <cell r="BS285">
            <v>6483</v>
          </cell>
          <cell r="BT285" t="str">
            <v>ZONA A1 (PEMEX SISEV)</v>
          </cell>
          <cell r="BU285">
            <v>6175</v>
          </cell>
          <cell r="BV285" t="str">
            <v>ZONA B1 (GRUPO AUTEX)</v>
          </cell>
          <cell r="BW285">
            <v>6482</v>
          </cell>
          <cell r="BX285" t="str">
            <v>ZONA A (PEMEX SISEV)</v>
          </cell>
        </row>
        <row r="286">
          <cell r="BA286">
            <v>6182</v>
          </cell>
          <cell r="BB286" t="str">
            <v>ZONA D2 (GRUPO AUTEX)</v>
          </cell>
          <cell r="BC286">
            <v>6645</v>
          </cell>
          <cell r="BD286" t="str">
            <v>A BAM SEMINUEVOS</v>
          </cell>
          <cell r="BE286">
            <v>6180</v>
          </cell>
          <cell r="BF286" t="str">
            <v>ZONA C3 (GRUPO AUTEX)</v>
          </cell>
          <cell r="BG286">
            <v>6637</v>
          </cell>
          <cell r="BH286" t="str">
            <v>S. COM ZONA F</v>
          </cell>
          <cell r="BI286">
            <v>6179</v>
          </cell>
          <cell r="BJ286" t="str">
            <v>ZONA C2 (GRUPO AUTEX)</v>
          </cell>
          <cell r="BK286">
            <v>6637</v>
          </cell>
          <cell r="BL286" t="str">
            <v>S. COM ZONA F</v>
          </cell>
          <cell r="BM286">
            <v>6177</v>
          </cell>
          <cell r="BN286" t="str">
            <v>ZONA B3 (GRUPO AUTEX)</v>
          </cell>
          <cell r="BO286">
            <v>6484</v>
          </cell>
          <cell r="BP286" t="str">
            <v>ZONA C (PEMEX SISEV)</v>
          </cell>
          <cell r="BQ286">
            <v>6177</v>
          </cell>
          <cell r="BR286" t="str">
            <v>ZONA B3 (GRUPO AUTEX)</v>
          </cell>
          <cell r="BS286">
            <v>6484</v>
          </cell>
          <cell r="BT286" t="str">
            <v>ZONA C (PEMEX SISEV)</v>
          </cell>
          <cell r="BU286">
            <v>6176</v>
          </cell>
          <cell r="BV286" t="str">
            <v>ZONA B2 (GRUPO AUTEX)</v>
          </cell>
          <cell r="BW286">
            <v>6483</v>
          </cell>
          <cell r="BX286" t="str">
            <v>ZONA A1 (PEMEX SISEV)</v>
          </cell>
        </row>
        <row r="287">
          <cell r="BA287">
            <v>6183</v>
          </cell>
          <cell r="BB287" t="str">
            <v>ZONA D3 (GRUPO AUTEX)</v>
          </cell>
          <cell r="BC287">
            <v>6661</v>
          </cell>
          <cell r="BD287" t="str">
            <v>ZONA A (MAQUILADORAS DEL NORTE)</v>
          </cell>
          <cell r="BE287">
            <v>6181</v>
          </cell>
          <cell r="BF287" t="str">
            <v>ZONA D1 (GRUPO AUTEX)</v>
          </cell>
          <cell r="BG287">
            <v>6638</v>
          </cell>
          <cell r="BH287" t="str">
            <v>S. COM ZONA G</v>
          </cell>
          <cell r="BI287">
            <v>6180</v>
          </cell>
          <cell r="BJ287" t="str">
            <v>ZONA C3 (GRUPO AUTEX)</v>
          </cell>
          <cell r="BK287">
            <v>6638</v>
          </cell>
          <cell r="BL287" t="str">
            <v>S. COM ZONA G</v>
          </cell>
          <cell r="BM287">
            <v>6178</v>
          </cell>
          <cell r="BN287" t="str">
            <v>ZONA C1 (GRUPO AUTEX)</v>
          </cell>
          <cell r="BO287">
            <v>6485</v>
          </cell>
          <cell r="BP287" t="str">
            <v>ZONA C1 (PEMEX SISEV)</v>
          </cell>
          <cell r="BQ287">
            <v>6178</v>
          </cell>
          <cell r="BR287" t="str">
            <v>ZONA C1 (GRUPO AUTEX)</v>
          </cell>
          <cell r="BS287">
            <v>6485</v>
          </cell>
          <cell r="BT287" t="str">
            <v>ZONA C1 (PEMEX SISEV)</v>
          </cell>
          <cell r="BU287">
            <v>6177</v>
          </cell>
          <cell r="BV287" t="str">
            <v>ZONA B3 (GRUPO AUTEX)</v>
          </cell>
          <cell r="BW287">
            <v>6484</v>
          </cell>
          <cell r="BX287" t="str">
            <v>ZONA C (PEMEX SISEV)</v>
          </cell>
        </row>
        <row r="288">
          <cell r="BA288">
            <v>6184</v>
          </cell>
          <cell r="BB288" t="str">
            <v>ZONA E1 (GRUPO AUTEX)</v>
          </cell>
          <cell r="BC288">
            <v>6662</v>
          </cell>
          <cell r="BD288" t="str">
            <v>ZONA C (MAQUILADORAS DEL NORTE)</v>
          </cell>
          <cell r="BE288">
            <v>6182</v>
          </cell>
          <cell r="BF288" t="str">
            <v>ZONA D2 (GRUPO AUTEX)</v>
          </cell>
          <cell r="BG288">
            <v>6639</v>
          </cell>
          <cell r="BH288" t="str">
            <v>S. COM ZONA H</v>
          </cell>
          <cell r="BI288">
            <v>6181</v>
          </cell>
          <cell r="BJ288" t="str">
            <v>ZONA D1 (GRUPO AUTEX)</v>
          </cell>
          <cell r="BK288">
            <v>6639</v>
          </cell>
          <cell r="BL288" t="str">
            <v>S. COM ZONA H</v>
          </cell>
          <cell r="BM288">
            <v>6179</v>
          </cell>
          <cell r="BN288" t="str">
            <v>ZONA C2 (GRUPO AUTEX)</v>
          </cell>
          <cell r="BO288">
            <v>6486</v>
          </cell>
          <cell r="BP288" t="str">
            <v>ZONA D (PEMEX SISEV)</v>
          </cell>
          <cell r="BQ288">
            <v>6179</v>
          </cell>
          <cell r="BR288" t="str">
            <v>ZONA C2 (GRUPO AUTEX)</v>
          </cell>
          <cell r="BS288">
            <v>6486</v>
          </cell>
          <cell r="BT288" t="str">
            <v>ZONA D (PEMEX SISEV)</v>
          </cell>
          <cell r="BU288">
            <v>6178</v>
          </cell>
          <cell r="BV288" t="str">
            <v>ZONA C1 (GRUPO AUTEX)</v>
          </cell>
          <cell r="BW288">
            <v>6485</v>
          </cell>
          <cell r="BX288" t="str">
            <v>ZONA C1 (PEMEX SISEV)</v>
          </cell>
        </row>
        <row r="289">
          <cell r="BA289">
            <v>6185</v>
          </cell>
          <cell r="BB289" t="str">
            <v>ZONA E2 (GRUPO AUTEX)</v>
          </cell>
          <cell r="BC289">
            <v>6663</v>
          </cell>
          <cell r="BD289" t="str">
            <v>ZONA C1 (MAQUILADORAS DEL NORTE)</v>
          </cell>
          <cell r="BE289">
            <v>6183</v>
          </cell>
          <cell r="BF289" t="str">
            <v>ZONA D3 (GRUPO AUTEX)</v>
          </cell>
          <cell r="BG289">
            <v>6645</v>
          </cell>
          <cell r="BH289" t="str">
            <v>A BAM SEMINUEVOS</v>
          </cell>
          <cell r="BI289">
            <v>6182</v>
          </cell>
          <cell r="BJ289" t="str">
            <v>ZONA D2 (GRUPO AUTEX)</v>
          </cell>
          <cell r="BK289">
            <v>6645</v>
          </cell>
          <cell r="BL289" t="str">
            <v>A BAM SEMINUEVOS</v>
          </cell>
          <cell r="BM289">
            <v>6180</v>
          </cell>
          <cell r="BN289" t="str">
            <v>ZONA C3 (GRUPO AUTEX)</v>
          </cell>
          <cell r="BO289">
            <v>6487</v>
          </cell>
          <cell r="BP289" t="str">
            <v>ZONA E (PEMEX SISEV)</v>
          </cell>
          <cell r="BQ289">
            <v>6180</v>
          </cell>
          <cell r="BR289" t="str">
            <v>ZONA C3 (GRUPO AUTEX)</v>
          </cell>
          <cell r="BS289">
            <v>6487</v>
          </cell>
          <cell r="BT289" t="str">
            <v>ZONA E (PEMEX SISEV)</v>
          </cell>
          <cell r="BU289">
            <v>6179</v>
          </cell>
          <cell r="BV289" t="str">
            <v>ZONA C2 (GRUPO AUTEX)</v>
          </cell>
          <cell r="BW289">
            <v>6486</v>
          </cell>
          <cell r="BX289" t="str">
            <v>ZONA D (PEMEX SISEV)</v>
          </cell>
        </row>
        <row r="290">
          <cell r="BA290">
            <v>6186</v>
          </cell>
          <cell r="BB290" t="str">
            <v>ZONA E3 (GRUPO AUTEX)</v>
          </cell>
          <cell r="BC290">
            <v>6664</v>
          </cell>
          <cell r="BD290" t="str">
            <v>ZONA D (MAQUILADORAS DEL NORTE)</v>
          </cell>
          <cell r="BE290">
            <v>6184</v>
          </cell>
          <cell r="BF290" t="str">
            <v>ZONA E1 (GRUPO AUTEX)</v>
          </cell>
          <cell r="BG290">
            <v>6661</v>
          </cell>
          <cell r="BH290" t="str">
            <v>ZONA A (MAQUILADORAS DEL NORTE)</v>
          </cell>
          <cell r="BI290">
            <v>6183</v>
          </cell>
          <cell r="BJ290" t="str">
            <v>ZONA D3 (GRUPO AUTEX)</v>
          </cell>
          <cell r="BK290">
            <v>6661</v>
          </cell>
          <cell r="BL290" t="str">
            <v>ZONA A (MAQUILADORAS DEL NORTE)</v>
          </cell>
          <cell r="BM290">
            <v>6181</v>
          </cell>
          <cell r="BN290" t="str">
            <v>ZONA D1 (GRUPO AUTEX)</v>
          </cell>
          <cell r="BO290">
            <v>6488</v>
          </cell>
          <cell r="BP290" t="str">
            <v>ZONA F (PEMEX SISEV)</v>
          </cell>
          <cell r="BQ290">
            <v>6181</v>
          </cell>
          <cell r="BR290" t="str">
            <v>ZONA D1 (GRUPO AUTEX)</v>
          </cell>
          <cell r="BS290">
            <v>6488</v>
          </cell>
          <cell r="BT290" t="str">
            <v>ZONA F (PEMEX SISEV)</v>
          </cell>
          <cell r="BU290">
            <v>6180</v>
          </cell>
          <cell r="BV290" t="str">
            <v>ZONA C3 (GRUPO AUTEX)</v>
          </cell>
          <cell r="BW290">
            <v>6487</v>
          </cell>
          <cell r="BX290" t="str">
            <v>ZONA E (PEMEX SISEV)</v>
          </cell>
        </row>
        <row r="291">
          <cell r="BA291">
            <v>6187</v>
          </cell>
          <cell r="BB291" t="str">
            <v>ZONA E3 (MAQUILADORAS DEL NORTE)</v>
          </cell>
          <cell r="BC291">
            <v>6665</v>
          </cell>
          <cell r="BD291" t="str">
            <v>ZONA E (MAQUILADORAS DEL NORTE)</v>
          </cell>
          <cell r="BE291">
            <v>6185</v>
          </cell>
          <cell r="BF291" t="str">
            <v>ZONA E2 (GRUPO AUTEX)</v>
          </cell>
          <cell r="BG291">
            <v>6662</v>
          </cell>
          <cell r="BH291" t="str">
            <v>ZONA C (MAQUILADORAS DEL NORTE)</v>
          </cell>
          <cell r="BI291">
            <v>6184</v>
          </cell>
          <cell r="BJ291" t="str">
            <v>ZONA E1 (GRUPO AUTEX)</v>
          </cell>
          <cell r="BK291">
            <v>6662</v>
          </cell>
          <cell r="BL291" t="str">
            <v>ZONA C (MAQUILADORAS DEL NORTE)</v>
          </cell>
          <cell r="BM291">
            <v>6182</v>
          </cell>
          <cell r="BN291" t="str">
            <v>ZONA D2 (GRUPO AUTEX)</v>
          </cell>
          <cell r="BO291">
            <v>6489</v>
          </cell>
          <cell r="BP291" t="str">
            <v>ZONA F1 (PEMEX SISEV)</v>
          </cell>
          <cell r="BQ291">
            <v>6182</v>
          </cell>
          <cell r="BR291" t="str">
            <v>ZONA D2 (GRUPO AUTEX)</v>
          </cell>
          <cell r="BS291">
            <v>6489</v>
          </cell>
          <cell r="BT291" t="str">
            <v>ZONA F1 (PEMEX SISEV)</v>
          </cell>
          <cell r="BU291">
            <v>6181</v>
          </cell>
          <cell r="BV291" t="str">
            <v>ZONA D1 (GRUPO AUTEX)</v>
          </cell>
          <cell r="BW291">
            <v>6488</v>
          </cell>
          <cell r="BX291" t="str">
            <v>ZONA F (PEMEX SISEV)</v>
          </cell>
        </row>
        <row r="292">
          <cell r="BA292">
            <v>6274</v>
          </cell>
          <cell r="BB292" t="str">
            <v>ZONA C4 (GRUPO AUTEX)</v>
          </cell>
          <cell r="BC292">
            <v>6666</v>
          </cell>
          <cell r="BD292" t="str">
            <v>ZONA F (MAQUILADORAS DEL NORTE)</v>
          </cell>
          <cell r="BE292">
            <v>6186</v>
          </cell>
          <cell r="BF292" t="str">
            <v>ZONA E3 (GRUPO AUTEX)</v>
          </cell>
          <cell r="BG292">
            <v>6663</v>
          </cell>
          <cell r="BH292" t="str">
            <v>ZONA C1 (MAQUILADORAS DEL NORTE)</v>
          </cell>
          <cell r="BI292">
            <v>6185</v>
          </cell>
          <cell r="BJ292" t="str">
            <v>ZONA E2 (GRUPO AUTEX)</v>
          </cell>
          <cell r="BK292">
            <v>6663</v>
          </cell>
          <cell r="BL292" t="str">
            <v>ZONA C1 (MAQUILADORAS DEL NORTE)</v>
          </cell>
          <cell r="BM292">
            <v>6183</v>
          </cell>
          <cell r="BN292" t="str">
            <v>ZONA D3 (GRUPO AUTEX)</v>
          </cell>
          <cell r="BO292">
            <v>6490</v>
          </cell>
          <cell r="BP292" t="str">
            <v>ZONA H (PEMEX SISEV)</v>
          </cell>
          <cell r="BQ292">
            <v>6183</v>
          </cell>
          <cell r="BR292" t="str">
            <v>ZONA D3 (GRUPO AUTEX)</v>
          </cell>
          <cell r="BS292">
            <v>6490</v>
          </cell>
          <cell r="BT292" t="str">
            <v>ZONA H (PEMEX SISEV)</v>
          </cell>
          <cell r="BU292">
            <v>6182</v>
          </cell>
          <cell r="BV292" t="str">
            <v>ZONA D2 (GRUPO AUTEX)</v>
          </cell>
          <cell r="BW292">
            <v>6489</v>
          </cell>
          <cell r="BX292" t="str">
            <v>ZONA F1 (PEMEX SISEV)</v>
          </cell>
        </row>
        <row r="293">
          <cell r="BA293">
            <v>6293</v>
          </cell>
          <cell r="BB293" t="str">
            <v>ZONA A1 (EMPLEADOS DE GRUPO SALINAS)</v>
          </cell>
          <cell r="BC293">
            <v>6667</v>
          </cell>
          <cell r="BD293" t="str">
            <v>ZONA F1 (MAQUILADORAS DEL NORTE)</v>
          </cell>
          <cell r="BE293">
            <v>6187</v>
          </cell>
          <cell r="BF293" t="str">
            <v>ZONA E3 (MAQUILADORAS DEL NORTE)</v>
          </cell>
          <cell r="BG293">
            <v>6664</v>
          </cell>
          <cell r="BH293" t="str">
            <v>ZONA D (MAQUILADORAS DEL NORTE)</v>
          </cell>
          <cell r="BI293">
            <v>6186</v>
          </cell>
          <cell r="BJ293" t="str">
            <v>ZONA E3 (GRUPO AUTEX)</v>
          </cell>
          <cell r="BK293">
            <v>6664</v>
          </cell>
          <cell r="BL293" t="str">
            <v>ZONA D (MAQUILADORAS DEL NORTE)</v>
          </cell>
          <cell r="BM293">
            <v>6184</v>
          </cell>
          <cell r="BN293" t="str">
            <v>ZONA E1 (GRUPO AUTEX)</v>
          </cell>
          <cell r="BO293">
            <v>6524</v>
          </cell>
          <cell r="BP293" t="str">
            <v>ZONA A (SEPOMEX AUTOS)</v>
          </cell>
          <cell r="BQ293">
            <v>6184</v>
          </cell>
          <cell r="BR293" t="str">
            <v>ZONA E1 (GRUPO AUTEX)</v>
          </cell>
          <cell r="BS293">
            <v>6524</v>
          </cell>
          <cell r="BT293" t="str">
            <v>ZONA A (SEPOMEX AUTOS)</v>
          </cell>
          <cell r="BU293">
            <v>6183</v>
          </cell>
          <cell r="BV293" t="str">
            <v>ZONA D3 (GRUPO AUTEX)</v>
          </cell>
          <cell r="BW293">
            <v>6490</v>
          </cell>
          <cell r="BX293" t="str">
            <v>ZONA H (PEMEX SISEV)</v>
          </cell>
        </row>
        <row r="294">
          <cell r="BA294">
            <v>6294</v>
          </cell>
          <cell r="BB294" t="str">
            <v>ZONA A3 (EMPLEADOS DE GRUPO SALINAS)</v>
          </cell>
          <cell r="BC294">
            <v>6668</v>
          </cell>
          <cell r="BD294" t="str">
            <v>ZONA G (MAQUILADORAS DEL NORTE)</v>
          </cell>
          <cell r="BE294">
            <v>6274</v>
          </cell>
          <cell r="BF294" t="str">
            <v>ZONA C4 (GRUPO AUTEX)</v>
          </cell>
          <cell r="BG294">
            <v>6665</v>
          </cell>
          <cell r="BH294" t="str">
            <v>ZONA E (MAQUILADORAS DEL NORTE)</v>
          </cell>
          <cell r="BI294">
            <v>6187</v>
          </cell>
          <cell r="BJ294" t="str">
            <v>ZONA E3 (MAQUILADORAS DEL NORTE)</v>
          </cell>
          <cell r="BK294">
            <v>6665</v>
          </cell>
          <cell r="BL294" t="str">
            <v>ZONA E (MAQUILADORAS DEL NORTE)</v>
          </cell>
          <cell r="BM294">
            <v>6185</v>
          </cell>
          <cell r="BN294" t="str">
            <v>ZONA E2 (GRUPO AUTEX)</v>
          </cell>
          <cell r="BO294">
            <v>6527</v>
          </cell>
          <cell r="BP294" t="str">
            <v>ZONA A1 (SEPOMEX AUTOS)</v>
          </cell>
          <cell r="BQ294">
            <v>6185</v>
          </cell>
          <cell r="BR294" t="str">
            <v>ZONA E2 (GRUPO AUTEX)</v>
          </cell>
          <cell r="BS294">
            <v>6527</v>
          </cell>
          <cell r="BT294" t="str">
            <v>ZONA A1 (SEPOMEX AUTOS)</v>
          </cell>
          <cell r="BU294">
            <v>6184</v>
          </cell>
          <cell r="BV294" t="str">
            <v>ZONA E1 (GRUPO AUTEX)</v>
          </cell>
          <cell r="BW294">
            <v>6524</v>
          </cell>
          <cell r="BX294" t="str">
            <v>ZONA A (SEPOMEX AUTOS)</v>
          </cell>
        </row>
        <row r="295">
          <cell r="BA295">
            <v>6295</v>
          </cell>
          <cell r="BB295" t="str">
            <v>ZONA B1 (EMPLEADOS DE GRUPO SALINAS)</v>
          </cell>
          <cell r="BC295">
            <v>6669</v>
          </cell>
          <cell r="BD295" t="str">
            <v>ZONA H (MAQUILADORAS DEL NORTE)</v>
          </cell>
          <cell r="BE295">
            <v>6293</v>
          </cell>
          <cell r="BF295" t="str">
            <v>ZONA A1 (EMPLEADOS DE GRUPO SALINAS)</v>
          </cell>
          <cell r="BG295">
            <v>6666</v>
          </cell>
          <cell r="BH295" t="str">
            <v>ZONA F (MAQUILADORAS DEL NORTE)</v>
          </cell>
          <cell r="BI295">
            <v>6274</v>
          </cell>
          <cell r="BJ295" t="str">
            <v>ZONA C4 (GRUPO AUTEX)</v>
          </cell>
          <cell r="BK295">
            <v>6666</v>
          </cell>
          <cell r="BL295" t="str">
            <v>ZONA F (MAQUILADORAS DEL NORTE)</v>
          </cell>
          <cell r="BM295">
            <v>6186</v>
          </cell>
          <cell r="BN295" t="str">
            <v>ZONA E3 (GRUPO AUTEX)</v>
          </cell>
          <cell r="BO295">
            <v>6528</v>
          </cell>
          <cell r="BP295" t="str">
            <v>ZONA C (SEPOMEX AUTOS)</v>
          </cell>
          <cell r="BQ295">
            <v>6186</v>
          </cell>
          <cell r="BR295" t="str">
            <v>ZONA E3 (GRUPO AUTEX)</v>
          </cell>
          <cell r="BS295">
            <v>6528</v>
          </cell>
          <cell r="BT295" t="str">
            <v>ZONA C (SEPOMEX AUTOS)</v>
          </cell>
          <cell r="BU295">
            <v>6185</v>
          </cell>
          <cell r="BV295" t="str">
            <v>ZONA E2 (GRUPO AUTEX)</v>
          </cell>
          <cell r="BW295">
            <v>6527</v>
          </cell>
          <cell r="BX295" t="str">
            <v>ZONA A1 (SEPOMEX AUTOS)</v>
          </cell>
        </row>
        <row r="296">
          <cell r="BA296">
            <v>6296</v>
          </cell>
          <cell r="BB296" t="str">
            <v>ZONA B3 (EMPLEADOS DE GRUPO SALINAS)</v>
          </cell>
          <cell r="BC296">
            <v>6670</v>
          </cell>
          <cell r="BD296" t="str">
            <v>ZONA A1 (MAQUILADORAS DEL NORTE)</v>
          </cell>
          <cell r="BE296">
            <v>6294</v>
          </cell>
          <cell r="BF296" t="str">
            <v>ZONA A3 (EMPLEADOS DE GRUPO SALINAS)</v>
          </cell>
          <cell r="BG296">
            <v>6667</v>
          </cell>
          <cell r="BH296" t="str">
            <v>ZONA F1 (MAQUILADORAS DEL NORTE)</v>
          </cell>
          <cell r="BI296">
            <v>6293</v>
          </cell>
          <cell r="BJ296" t="str">
            <v>ZONA A1 (EMPLEADOS DE GRUPO SALINAS)</v>
          </cell>
          <cell r="BK296">
            <v>6667</v>
          </cell>
          <cell r="BL296" t="str">
            <v>ZONA F1 (MAQUILADORAS DEL NORTE)</v>
          </cell>
          <cell r="BM296">
            <v>6187</v>
          </cell>
          <cell r="BN296" t="str">
            <v>ZONA E3 (MAQUILADORAS DEL NORTE)</v>
          </cell>
          <cell r="BO296">
            <v>6529</v>
          </cell>
          <cell r="BP296" t="str">
            <v>ZONA C1 (SEPOMEX AUTOS)</v>
          </cell>
          <cell r="BQ296">
            <v>6187</v>
          </cell>
          <cell r="BR296" t="str">
            <v>ZONA E3 (MAQUILADORAS DEL NORTE)</v>
          </cell>
          <cell r="BS296">
            <v>6529</v>
          </cell>
          <cell r="BT296" t="str">
            <v>ZONA C1 (SEPOMEX AUTOS)</v>
          </cell>
          <cell r="BU296">
            <v>6186</v>
          </cell>
          <cell r="BV296" t="str">
            <v>ZONA E3 (GRUPO AUTEX)</v>
          </cell>
          <cell r="BW296">
            <v>6528</v>
          </cell>
          <cell r="BX296" t="str">
            <v>ZONA C (SEPOMEX AUTOS)</v>
          </cell>
        </row>
        <row r="297">
          <cell r="BA297">
            <v>6297</v>
          </cell>
          <cell r="BB297" t="str">
            <v>ZONA C1 (EMPLEADOS DE GRUPO SALINAS)</v>
          </cell>
          <cell r="BC297">
            <v>6731</v>
          </cell>
          <cell r="BD297" t="str">
            <v>ZONA A (G53 MAG AGENTE DE SEGUROS)</v>
          </cell>
          <cell r="BE297">
            <v>6295</v>
          </cell>
          <cell r="BF297" t="str">
            <v>ZONA B1 (EMPLEADOS DE GRUPO SALINAS)</v>
          </cell>
          <cell r="BG297">
            <v>6668</v>
          </cell>
          <cell r="BH297" t="str">
            <v>ZONA G (MAQUILADORAS DEL NORTE)</v>
          </cell>
          <cell r="BI297">
            <v>6294</v>
          </cell>
          <cell r="BJ297" t="str">
            <v>ZONA A3 (EMPLEADOS DE GRUPO SALINAS)</v>
          </cell>
          <cell r="BK297">
            <v>6668</v>
          </cell>
          <cell r="BL297" t="str">
            <v>ZONA G (MAQUILADORAS DEL NORTE)</v>
          </cell>
          <cell r="BM297">
            <v>6274</v>
          </cell>
          <cell r="BN297" t="str">
            <v>ZONA C4 (GRUPO AUTEX)</v>
          </cell>
          <cell r="BO297">
            <v>6530</v>
          </cell>
          <cell r="BP297" t="str">
            <v>ZONA D (SEPOMEX AUTOS)</v>
          </cell>
          <cell r="BQ297">
            <v>6274</v>
          </cell>
          <cell r="BR297" t="str">
            <v>ZONA C4 (GRUPO AUTEX)</v>
          </cell>
          <cell r="BS297">
            <v>6530</v>
          </cell>
          <cell r="BT297" t="str">
            <v>ZONA D (SEPOMEX AUTOS)</v>
          </cell>
          <cell r="BU297">
            <v>6187</v>
          </cell>
          <cell r="BV297" t="str">
            <v>ZONA E3 (MAQUILADORAS DEL NORTE)</v>
          </cell>
          <cell r="BW297">
            <v>6529</v>
          </cell>
          <cell r="BX297" t="str">
            <v>ZONA C1 (SEPOMEX AUTOS)</v>
          </cell>
        </row>
        <row r="298">
          <cell r="BA298">
            <v>6298</v>
          </cell>
          <cell r="BB298" t="str">
            <v>ZONA C2 (EMPLEADOS DE GRUPO SALINAS)</v>
          </cell>
          <cell r="BC298">
            <v>6732</v>
          </cell>
          <cell r="BD298" t="str">
            <v>ZONA C (G53 MAG AGENTE DE SEGUROS)</v>
          </cell>
          <cell r="BE298">
            <v>6296</v>
          </cell>
          <cell r="BF298" t="str">
            <v>ZONA B3 (EMPLEADOS DE GRUPO SALINAS)</v>
          </cell>
          <cell r="BG298">
            <v>6669</v>
          </cell>
          <cell r="BH298" t="str">
            <v>ZONA H (MAQUILADORAS DEL NORTE)</v>
          </cell>
          <cell r="BI298">
            <v>6295</v>
          </cell>
          <cell r="BJ298" t="str">
            <v>ZONA B1 (EMPLEADOS DE GRUPO SALINAS)</v>
          </cell>
          <cell r="BK298">
            <v>6669</v>
          </cell>
          <cell r="BL298" t="str">
            <v>ZONA H (MAQUILADORAS DEL NORTE)</v>
          </cell>
          <cell r="BM298">
            <v>6293</v>
          </cell>
          <cell r="BN298" t="str">
            <v>ZONA A1 (EMPLEADOS DE GRUPO SALINAS)</v>
          </cell>
          <cell r="BO298">
            <v>6531</v>
          </cell>
          <cell r="BP298" t="str">
            <v>ZONA E (SEPOMEX AUTOS)</v>
          </cell>
          <cell r="BQ298">
            <v>6293</v>
          </cell>
          <cell r="BR298" t="str">
            <v>ZONA A1 (EMPLEADOS DE GRUPO SALINAS)</v>
          </cell>
          <cell r="BS298">
            <v>6531</v>
          </cell>
          <cell r="BT298" t="str">
            <v>ZONA E (SEPOMEX AUTOS)</v>
          </cell>
          <cell r="BU298">
            <v>6274</v>
          </cell>
          <cell r="BV298" t="str">
            <v>ZONA C4 (GRUPO AUTEX)</v>
          </cell>
          <cell r="BW298">
            <v>6530</v>
          </cell>
          <cell r="BX298" t="str">
            <v>ZONA D (SEPOMEX AUTOS)</v>
          </cell>
        </row>
        <row r="299">
          <cell r="BA299">
            <v>6299</v>
          </cell>
          <cell r="BB299" t="str">
            <v>ZONA C3 (EMPLEADOS DE GRUPO SALINAS)</v>
          </cell>
          <cell r="BC299">
            <v>6733</v>
          </cell>
          <cell r="BD299" t="str">
            <v>ZONA D (G53 MAG AGENTE DE SEGUROS)</v>
          </cell>
          <cell r="BE299">
            <v>6297</v>
          </cell>
          <cell r="BF299" t="str">
            <v>ZONA C1 (EMPLEADOS DE GRUPO SALINAS)</v>
          </cell>
          <cell r="BG299">
            <v>6670</v>
          </cell>
          <cell r="BH299" t="str">
            <v>ZONA A1 (MAQUILADORAS DEL NORTE)</v>
          </cell>
          <cell r="BI299">
            <v>6296</v>
          </cell>
          <cell r="BJ299" t="str">
            <v>ZONA B3 (EMPLEADOS DE GRUPO SALINAS)</v>
          </cell>
          <cell r="BK299">
            <v>6670</v>
          </cell>
          <cell r="BL299" t="str">
            <v>ZONA A1 (MAQUILADORAS DEL NORTE)</v>
          </cell>
          <cell r="BM299">
            <v>6294</v>
          </cell>
          <cell r="BN299" t="str">
            <v>ZONA A3 (EMPLEADOS DE GRUPO SALINAS)</v>
          </cell>
          <cell r="BO299">
            <v>6532</v>
          </cell>
          <cell r="BP299" t="str">
            <v>ZONA F (SEPOMEX AUTOS)</v>
          </cell>
          <cell r="BQ299">
            <v>6294</v>
          </cell>
          <cell r="BR299" t="str">
            <v>ZONA A3 (EMPLEADOS DE GRUPO SALINAS)</v>
          </cell>
          <cell r="BS299">
            <v>6532</v>
          </cell>
          <cell r="BT299" t="str">
            <v>ZONA F (SEPOMEX AUTOS)</v>
          </cell>
          <cell r="BU299">
            <v>6293</v>
          </cell>
          <cell r="BV299" t="str">
            <v>ZONA A1 (EMPLEADOS DE GRUPO SALINAS)</v>
          </cell>
          <cell r="BW299">
            <v>6531</v>
          </cell>
          <cell r="BX299" t="str">
            <v>ZONA E (SEPOMEX AUTOS)</v>
          </cell>
        </row>
        <row r="300">
          <cell r="BA300">
            <v>6300</v>
          </cell>
          <cell r="BB300" t="str">
            <v>ZONA C4 (EMPLEADOS DE GRUPO SALINAS)</v>
          </cell>
          <cell r="BC300">
            <v>6734</v>
          </cell>
          <cell r="BD300" t="str">
            <v>ZONA E (G53 MAG AGENTE DE SEGUROS)</v>
          </cell>
          <cell r="BE300">
            <v>6298</v>
          </cell>
          <cell r="BF300" t="str">
            <v>ZONA C2 (EMPLEADOS DE GRUPO SALINAS)</v>
          </cell>
          <cell r="BG300">
            <v>6731</v>
          </cell>
          <cell r="BH300" t="str">
            <v>ZONA A (G53 MAG AGENTE DE SEGUROS)</v>
          </cell>
          <cell r="BI300">
            <v>6297</v>
          </cell>
          <cell r="BJ300" t="str">
            <v>ZONA C1 (EMPLEADOS DE GRUPO SALINAS)</v>
          </cell>
          <cell r="BK300">
            <v>6731</v>
          </cell>
          <cell r="BL300" t="str">
            <v>ZONA A (G53 MAG AGENTE DE SEGUROS)</v>
          </cell>
          <cell r="BM300">
            <v>6295</v>
          </cell>
          <cell r="BN300" t="str">
            <v>ZONA B1 (EMPLEADOS DE GRUPO SALINAS)</v>
          </cell>
          <cell r="BO300">
            <v>6533</v>
          </cell>
          <cell r="BP300" t="str">
            <v>ZONA F1 (SEPOMEX AUTOS)</v>
          </cell>
          <cell r="BQ300">
            <v>6295</v>
          </cell>
          <cell r="BR300" t="str">
            <v>ZONA B1 (EMPLEADOS DE GRUPO SALINAS)</v>
          </cell>
          <cell r="BS300">
            <v>6533</v>
          </cell>
          <cell r="BT300" t="str">
            <v>ZONA F1 (SEPOMEX AUTOS)</v>
          </cell>
          <cell r="BU300">
            <v>6294</v>
          </cell>
          <cell r="BV300" t="str">
            <v>ZONA A3 (EMPLEADOS DE GRUPO SALINAS)</v>
          </cell>
          <cell r="BW300">
            <v>6532</v>
          </cell>
          <cell r="BX300" t="str">
            <v>ZONA F (SEPOMEX AUTOS)</v>
          </cell>
        </row>
        <row r="301">
          <cell r="BA301">
            <v>6301</v>
          </cell>
          <cell r="BB301" t="str">
            <v>ZONA D1 (EMPLEADOS DE GRUPO SALINAS)</v>
          </cell>
          <cell r="BC301">
            <v>6735</v>
          </cell>
          <cell r="BD301" t="str">
            <v>ZONA F (G53 MAG AGENTE DE SEGUROS)</v>
          </cell>
          <cell r="BE301">
            <v>6299</v>
          </cell>
          <cell r="BF301" t="str">
            <v>ZONA C3 (EMPLEADOS DE GRUPO SALINAS)</v>
          </cell>
          <cell r="BG301">
            <v>6732</v>
          </cell>
          <cell r="BH301" t="str">
            <v>ZONA C (G53 MAG AGENTE DE SEGUROS)</v>
          </cell>
          <cell r="BI301">
            <v>6298</v>
          </cell>
          <cell r="BJ301" t="str">
            <v>ZONA C2 (EMPLEADOS DE GRUPO SALINAS)</v>
          </cell>
          <cell r="BK301">
            <v>6732</v>
          </cell>
          <cell r="BL301" t="str">
            <v>ZONA C (G53 MAG AGENTE DE SEGUROS)</v>
          </cell>
          <cell r="BM301">
            <v>6296</v>
          </cell>
          <cell r="BN301" t="str">
            <v>ZONA B3 (EMPLEADOS DE GRUPO SALINAS)</v>
          </cell>
          <cell r="BO301">
            <v>6534</v>
          </cell>
          <cell r="BP301" t="str">
            <v>ZONA G (SEPOMEX AUTOS)</v>
          </cell>
          <cell r="BQ301">
            <v>6296</v>
          </cell>
          <cell r="BR301" t="str">
            <v>ZONA B3 (EMPLEADOS DE GRUPO SALINAS)</v>
          </cell>
          <cell r="BS301">
            <v>6534</v>
          </cell>
          <cell r="BT301" t="str">
            <v>ZONA G (SEPOMEX AUTOS)</v>
          </cell>
          <cell r="BU301">
            <v>6295</v>
          </cell>
          <cell r="BV301" t="str">
            <v>ZONA B1 (EMPLEADOS DE GRUPO SALINAS)</v>
          </cell>
          <cell r="BW301">
            <v>6533</v>
          </cell>
          <cell r="BX301" t="str">
            <v>ZONA F1 (SEPOMEX AUTOS)</v>
          </cell>
        </row>
        <row r="302">
          <cell r="BA302">
            <v>6302</v>
          </cell>
          <cell r="BB302" t="str">
            <v>ZONA D2 (EMPLEADOS DE GRUPO SALINAS)</v>
          </cell>
          <cell r="BC302">
            <v>6736</v>
          </cell>
          <cell r="BD302" t="str">
            <v>ZONA G (G53 MAG AGENTE DE SEGUROS)</v>
          </cell>
          <cell r="BE302">
            <v>6300</v>
          </cell>
          <cell r="BF302" t="str">
            <v>ZONA C4 (EMPLEADOS DE GRUPO SALINAS)</v>
          </cell>
          <cell r="BG302">
            <v>6733</v>
          </cell>
          <cell r="BH302" t="str">
            <v>ZONA D (G53 MAG AGENTE DE SEGUROS)</v>
          </cell>
          <cell r="BI302">
            <v>6299</v>
          </cell>
          <cell r="BJ302" t="str">
            <v>ZONA C3 (EMPLEADOS DE GRUPO SALINAS)</v>
          </cell>
          <cell r="BK302">
            <v>6733</v>
          </cell>
          <cell r="BL302" t="str">
            <v>ZONA D (G53 MAG AGENTE DE SEGUROS)</v>
          </cell>
          <cell r="BM302">
            <v>6297</v>
          </cell>
          <cell r="BN302" t="str">
            <v>ZONA C1 (EMPLEADOS DE GRUPO SALINAS)</v>
          </cell>
          <cell r="BO302">
            <v>6535</v>
          </cell>
          <cell r="BP302" t="str">
            <v>ZONA H (SEPOMEX AUTOS)</v>
          </cell>
          <cell r="BQ302">
            <v>6297</v>
          </cell>
          <cell r="BR302" t="str">
            <v>ZONA C1 (EMPLEADOS DE GRUPO SALINAS)</v>
          </cell>
          <cell r="BS302">
            <v>6535</v>
          </cell>
          <cell r="BT302" t="str">
            <v>ZONA H (SEPOMEX AUTOS)</v>
          </cell>
          <cell r="BU302">
            <v>6296</v>
          </cell>
          <cell r="BV302" t="str">
            <v>ZONA B3 (EMPLEADOS DE GRUPO SALINAS)</v>
          </cell>
          <cell r="BW302">
            <v>6534</v>
          </cell>
          <cell r="BX302" t="str">
            <v>ZONA G (SEPOMEX AUTOS)</v>
          </cell>
        </row>
        <row r="303">
          <cell r="BA303">
            <v>6303</v>
          </cell>
          <cell r="BB303" t="str">
            <v>ZONA D3 (EMPLEADOS DE GRUPO SALINAS)</v>
          </cell>
          <cell r="BC303">
            <v>6830</v>
          </cell>
          <cell r="BD303" t="str">
            <v>ZONA E (SOLUCIONES FINANCIERAS INTERNACIONALES)</v>
          </cell>
          <cell r="BE303">
            <v>6301</v>
          </cell>
          <cell r="BF303" t="str">
            <v>ZONA D1 (EMPLEADOS DE GRUPO SALINAS)</v>
          </cell>
          <cell r="BG303">
            <v>6734</v>
          </cell>
          <cell r="BH303" t="str">
            <v>ZONA E (G53 MAG AGENTE DE SEGUROS)</v>
          </cell>
          <cell r="BI303">
            <v>6300</v>
          </cell>
          <cell r="BJ303" t="str">
            <v>ZONA C4 (EMPLEADOS DE GRUPO SALINAS)</v>
          </cell>
          <cell r="BK303">
            <v>6734</v>
          </cell>
          <cell r="BL303" t="str">
            <v>ZONA E (G53 MAG AGENTE DE SEGUROS)</v>
          </cell>
          <cell r="BM303">
            <v>6298</v>
          </cell>
          <cell r="BN303" t="str">
            <v>ZONA C2 (EMPLEADOS DE GRUPO SALINAS)</v>
          </cell>
          <cell r="BO303">
            <v>6632</v>
          </cell>
          <cell r="BP303" t="str">
            <v>S. COM ZONA A</v>
          </cell>
          <cell r="BQ303">
            <v>6298</v>
          </cell>
          <cell r="BR303" t="str">
            <v>ZONA C2 (EMPLEADOS DE GRUPO SALINAS)</v>
          </cell>
          <cell r="BS303">
            <v>6632</v>
          </cell>
          <cell r="BT303" t="str">
            <v>S. COM ZONA A</v>
          </cell>
          <cell r="BU303">
            <v>6297</v>
          </cell>
          <cell r="BV303" t="str">
            <v>ZONA C1 (EMPLEADOS DE GRUPO SALINAS)</v>
          </cell>
          <cell r="BW303">
            <v>6535</v>
          </cell>
          <cell r="BX303" t="str">
            <v>ZONA H (SEPOMEX AUTOS)</v>
          </cell>
        </row>
        <row r="304">
          <cell r="BA304">
            <v>6304</v>
          </cell>
          <cell r="BB304" t="str">
            <v>ZONA E1 (EMPLEADOS DE GRUPO SALINAS)</v>
          </cell>
          <cell r="BC304">
            <v>6837</v>
          </cell>
          <cell r="BD304" t="str">
            <v>ZONA A (INTERCAM)</v>
          </cell>
          <cell r="BE304">
            <v>6302</v>
          </cell>
          <cell r="BF304" t="str">
            <v>ZONA D2 (EMPLEADOS DE GRUPO SALINAS)</v>
          </cell>
          <cell r="BG304">
            <v>6735</v>
          </cell>
          <cell r="BH304" t="str">
            <v>ZONA F (G53 MAG AGENTE DE SEGUROS)</v>
          </cell>
          <cell r="BI304">
            <v>6301</v>
          </cell>
          <cell r="BJ304" t="str">
            <v>ZONA D1 (EMPLEADOS DE GRUPO SALINAS)</v>
          </cell>
          <cell r="BK304">
            <v>6735</v>
          </cell>
          <cell r="BL304" t="str">
            <v>ZONA F (G53 MAG AGENTE DE SEGUROS)</v>
          </cell>
          <cell r="BM304">
            <v>6299</v>
          </cell>
          <cell r="BN304" t="str">
            <v>ZONA C3 (EMPLEADOS DE GRUPO SALINAS)</v>
          </cell>
          <cell r="BO304">
            <v>6633</v>
          </cell>
          <cell r="BP304" t="str">
            <v>S. COM ZONA C</v>
          </cell>
          <cell r="BQ304">
            <v>6299</v>
          </cell>
          <cell r="BR304" t="str">
            <v>ZONA C3 (EMPLEADOS DE GRUPO SALINAS)</v>
          </cell>
          <cell r="BS304">
            <v>6633</v>
          </cell>
          <cell r="BT304" t="str">
            <v>S. COM ZONA C</v>
          </cell>
          <cell r="BU304">
            <v>6298</v>
          </cell>
          <cell r="BV304" t="str">
            <v>ZONA C2 (EMPLEADOS DE GRUPO SALINAS)</v>
          </cell>
          <cell r="BW304">
            <v>6632</v>
          </cell>
          <cell r="BX304" t="str">
            <v>S. COM ZONA A</v>
          </cell>
        </row>
        <row r="305">
          <cell r="BA305">
            <v>6305</v>
          </cell>
          <cell r="BB305" t="str">
            <v>ZONA E2 (EMPLEADOS DE GRUPO SALINAS)</v>
          </cell>
          <cell r="BC305">
            <v>6838</v>
          </cell>
          <cell r="BD305" t="str">
            <v>ZONA A1 (INTERCAM)</v>
          </cell>
          <cell r="BE305">
            <v>6303</v>
          </cell>
          <cell r="BF305" t="str">
            <v>ZONA D3 (EMPLEADOS DE GRUPO SALINAS)</v>
          </cell>
          <cell r="BG305">
            <v>6736</v>
          </cell>
          <cell r="BH305" t="str">
            <v>ZONA G (G53 MAG AGENTE DE SEGUROS)</v>
          </cell>
          <cell r="BI305">
            <v>6302</v>
          </cell>
          <cell r="BJ305" t="str">
            <v>ZONA D2 (EMPLEADOS DE GRUPO SALINAS)</v>
          </cell>
          <cell r="BK305">
            <v>6736</v>
          </cell>
          <cell r="BL305" t="str">
            <v>ZONA G (G53 MAG AGENTE DE SEGUROS)</v>
          </cell>
          <cell r="BM305">
            <v>6300</v>
          </cell>
          <cell r="BN305" t="str">
            <v>ZONA C4 (EMPLEADOS DE GRUPO SALINAS)</v>
          </cell>
          <cell r="BO305">
            <v>6634</v>
          </cell>
          <cell r="BP305" t="str">
            <v>S. COM ZONA C1</v>
          </cell>
          <cell r="BQ305">
            <v>6300</v>
          </cell>
          <cell r="BR305" t="str">
            <v>ZONA C4 (EMPLEADOS DE GRUPO SALINAS)</v>
          </cell>
          <cell r="BS305">
            <v>6634</v>
          </cell>
          <cell r="BT305" t="str">
            <v>S. COM ZONA C1</v>
          </cell>
          <cell r="BU305">
            <v>6299</v>
          </cell>
          <cell r="BV305" t="str">
            <v>ZONA C3 (EMPLEADOS DE GRUPO SALINAS)</v>
          </cell>
          <cell r="BW305">
            <v>6633</v>
          </cell>
          <cell r="BX305" t="str">
            <v>S. COM ZONA C</v>
          </cell>
        </row>
        <row r="306">
          <cell r="BA306">
            <v>6306</v>
          </cell>
          <cell r="BB306" t="str">
            <v>ZONA E3 (EMPLEADOS DE GRUPO SALINAS)</v>
          </cell>
          <cell r="BC306">
            <v>6839</v>
          </cell>
          <cell r="BD306" t="str">
            <v>ZONA C (INTERCAM)</v>
          </cell>
          <cell r="BE306">
            <v>6304</v>
          </cell>
          <cell r="BF306" t="str">
            <v>ZONA E1 (EMPLEADOS DE GRUPO SALINAS)</v>
          </cell>
          <cell r="BG306">
            <v>6830</v>
          </cell>
          <cell r="BH306" t="str">
            <v>ZONA E (SOLUCIONES FINANCIERAS INTERNACIONALES)</v>
          </cell>
          <cell r="BI306">
            <v>6303</v>
          </cell>
          <cell r="BJ306" t="str">
            <v>ZONA D3 (EMPLEADOS DE GRUPO SALINAS)</v>
          </cell>
          <cell r="BK306">
            <v>6830</v>
          </cell>
          <cell r="BL306" t="str">
            <v>ZONA E (SOLUCIONES FINANCIERAS INTERNACIONALES)</v>
          </cell>
          <cell r="BM306">
            <v>6301</v>
          </cell>
          <cell r="BN306" t="str">
            <v>ZONA D1 (EMPLEADOS DE GRUPO SALINAS)</v>
          </cell>
          <cell r="BO306">
            <v>6635</v>
          </cell>
          <cell r="BP306" t="str">
            <v>S. COM ZONA D</v>
          </cell>
          <cell r="BQ306">
            <v>6301</v>
          </cell>
          <cell r="BR306" t="str">
            <v>ZONA D1 (EMPLEADOS DE GRUPO SALINAS)</v>
          </cell>
          <cell r="BS306">
            <v>6635</v>
          </cell>
          <cell r="BT306" t="str">
            <v>S. COM ZONA D</v>
          </cell>
          <cell r="BU306">
            <v>6300</v>
          </cell>
          <cell r="BV306" t="str">
            <v>ZONA C4 (EMPLEADOS DE GRUPO SALINAS)</v>
          </cell>
          <cell r="BW306">
            <v>6634</v>
          </cell>
          <cell r="BX306" t="str">
            <v>S. COM ZONA C1</v>
          </cell>
        </row>
        <row r="307">
          <cell r="BA307">
            <v>6524</v>
          </cell>
          <cell r="BB307" t="str">
            <v>ZONA A1 (SEPOMEX AUTOS)</v>
          </cell>
          <cell r="BC307">
            <v>6840</v>
          </cell>
          <cell r="BD307" t="str">
            <v>ZONA C1 (INTERCAM)</v>
          </cell>
          <cell r="BE307">
            <v>6305</v>
          </cell>
          <cell r="BF307" t="str">
            <v>ZONA E2 (EMPLEADOS DE GRUPO SALINAS)</v>
          </cell>
          <cell r="BG307">
            <v>6898</v>
          </cell>
          <cell r="BH307" t="str">
            <v>C CCR</v>
          </cell>
          <cell r="BI307">
            <v>6304</v>
          </cell>
          <cell r="BJ307" t="str">
            <v>ZONA E1 (EMPLEADOS DE GRUPO SALINAS)</v>
          </cell>
          <cell r="BK307">
            <v>6837</v>
          </cell>
          <cell r="BL307" t="str">
            <v>ZONA A INTERCAM</v>
          </cell>
          <cell r="BM307">
            <v>6302</v>
          </cell>
          <cell r="BN307" t="str">
            <v>ZONA D2 (EMPLEADOS DE GRUPO SALINAS)</v>
          </cell>
          <cell r="BO307">
            <v>6636</v>
          </cell>
          <cell r="BP307" t="str">
            <v>S. COM ZONA E</v>
          </cell>
          <cell r="BQ307">
            <v>6302</v>
          </cell>
          <cell r="BR307" t="str">
            <v>ZONA D2 (EMPLEADOS DE GRUPO SALINAS)</v>
          </cell>
          <cell r="BS307">
            <v>6636</v>
          </cell>
          <cell r="BT307" t="str">
            <v>S. COM ZONA E</v>
          </cell>
          <cell r="BU307">
            <v>6301</v>
          </cell>
          <cell r="BV307" t="str">
            <v>ZONA D1 (EMPLEADOS DE GRUPO SALINAS)</v>
          </cell>
          <cell r="BW307">
            <v>6635</v>
          </cell>
          <cell r="BX307" t="str">
            <v>S. COM ZONA D</v>
          </cell>
        </row>
        <row r="308">
          <cell r="BA308">
            <v>6632</v>
          </cell>
          <cell r="BB308" t="str">
            <v>S. COM ZONA A1</v>
          </cell>
          <cell r="BC308">
            <v>6841</v>
          </cell>
          <cell r="BD308" t="str">
            <v>ZONA D (INTERCAM)</v>
          </cell>
          <cell r="BE308">
            <v>6306</v>
          </cell>
          <cell r="BF308" t="str">
            <v>ZONA E3 (EMPLEADOS DE GRUPO SALINAS)</v>
          </cell>
          <cell r="BG308">
            <v>6900</v>
          </cell>
          <cell r="BH308" t="str">
            <v>C1 CCR</v>
          </cell>
          <cell r="BI308">
            <v>6305</v>
          </cell>
          <cell r="BJ308" t="str">
            <v>ZONA E2 (EMPLEADOS DE GRUPO SALINAS)</v>
          </cell>
          <cell r="BK308">
            <v>6838</v>
          </cell>
          <cell r="BL308" t="str">
            <v>ZONA A1 INTERCAM</v>
          </cell>
          <cell r="BM308">
            <v>6303</v>
          </cell>
          <cell r="BN308" t="str">
            <v>ZONA D3 (EMPLEADOS DE GRUPO SALINAS)</v>
          </cell>
          <cell r="BO308">
            <v>6637</v>
          </cell>
          <cell r="BP308" t="str">
            <v>S. COM ZONA F</v>
          </cell>
          <cell r="BQ308">
            <v>6303</v>
          </cell>
          <cell r="BR308" t="str">
            <v>ZONA D3 (EMPLEADOS DE GRUPO SALINAS)</v>
          </cell>
          <cell r="BS308">
            <v>6637</v>
          </cell>
          <cell r="BT308" t="str">
            <v>S. COM ZONA F</v>
          </cell>
          <cell r="BU308">
            <v>6302</v>
          </cell>
          <cell r="BV308" t="str">
            <v>ZONA D2 (EMPLEADOS DE GRUPO SALINAS)</v>
          </cell>
          <cell r="BW308">
            <v>6636</v>
          </cell>
          <cell r="BX308" t="str">
            <v>S. COM ZONA E</v>
          </cell>
        </row>
        <row r="309">
          <cell r="BA309">
            <v>6633</v>
          </cell>
          <cell r="BB309" t="str">
            <v>S. COM ZONA A2</v>
          </cell>
          <cell r="BC309">
            <v>6842</v>
          </cell>
          <cell r="BD309" t="str">
            <v>ZONA E (INTERCAM)</v>
          </cell>
          <cell r="BE309">
            <v>6524</v>
          </cell>
          <cell r="BF309" t="str">
            <v>ZONA A1 (SEPOMEX AUTOS)</v>
          </cell>
          <cell r="BG309">
            <v>6902</v>
          </cell>
          <cell r="BH309" t="str">
            <v>D CCR</v>
          </cell>
          <cell r="BI309">
            <v>6306</v>
          </cell>
          <cell r="BJ309" t="str">
            <v>ZONA E3 (EMPLEADOS DE GRUPO SALINAS)</v>
          </cell>
          <cell r="BK309">
            <v>6839</v>
          </cell>
          <cell r="BL309" t="str">
            <v>ZONA C INTERCAM</v>
          </cell>
          <cell r="BM309">
            <v>6304</v>
          </cell>
          <cell r="BN309" t="str">
            <v>ZONA E1 (EMPLEADOS DE GRUPO SALINAS)</v>
          </cell>
          <cell r="BO309">
            <v>6638</v>
          </cell>
          <cell r="BP309" t="str">
            <v>S. COM ZONA G</v>
          </cell>
          <cell r="BQ309">
            <v>6304</v>
          </cell>
          <cell r="BR309" t="str">
            <v>ZONA E1 (EMPLEADOS DE GRUPO SALINAS)</v>
          </cell>
          <cell r="BS309">
            <v>6638</v>
          </cell>
          <cell r="BT309" t="str">
            <v>S. COM ZONA G</v>
          </cell>
          <cell r="BU309">
            <v>6303</v>
          </cell>
          <cell r="BV309" t="str">
            <v>ZONA D3 (EMPLEADOS DE GRUPO SALINAS)</v>
          </cell>
          <cell r="BW309">
            <v>6637</v>
          </cell>
          <cell r="BX309" t="str">
            <v>S. COM ZONA F</v>
          </cell>
        </row>
        <row r="310">
          <cell r="BA310">
            <v>6634</v>
          </cell>
          <cell r="BB310" t="str">
            <v>S. COM ZONA A3</v>
          </cell>
          <cell r="BC310">
            <v>6843</v>
          </cell>
          <cell r="BD310" t="str">
            <v>ZONA F (INTERCAM)</v>
          </cell>
          <cell r="BE310">
            <v>6632</v>
          </cell>
          <cell r="BF310" t="str">
            <v>S. COM ZONA A1</v>
          </cell>
          <cell r="BG310">
            <v>6904</v>
          </cell>
          <cell r="BH310" t="str">
            <v>E CCR</v>
          </cell>
          <cell r="BI310">
            <v>6524</v>
          </cell>
          <cell r="BJ310" t="str">
            <v>ZONA A1 (SEPOMEX AUTOS)</v>
          </cell>
          <cell r="BK310">
            <v>6840</v>
          </cell>
          <cell r="BL310" t="str">
            <v>ZONA C1 INTERCAM</v>
          </cell>
          <cell r="BM310">
            <v>6305</v>
          </cell>
          <cell r="BN310" t="str">
            <v>ZONA E2 (EMPLEADOS DE GRUPO SALINAS)</v>
          </cell>
          <cell r="BO310">
            <v>6639</v>
          </cell>
          <cell r="BP310" t="str">
            <v>S. COM ZONA H</v>
          </cell>
          <cell r="BQ310">
            <v>6305</v>
          </cell>
          <cell r="BR310" t="str">
            <v>ZONA E2 (EMPLEADOS DE GRUPO SALINAS)</v>
          </cell>
          <cell r="BS310">
            <v>6639</v>
          </cell>
          <cell r="BT310" t="str">
            <v>S. COM ZONA H</v>
          </cell>
          <cell r="BU310">
            <v>6304</v>
          </cell>
          <cell r="BV310" t="str">
            <v>ZONA E1 (EMPLEADOS DE GRUPO SALINAS)</v>
          </cell>
          <cell r="BW310">
            <v>6638</v>
          </cell>
          <cell r="BX310" t="str">
            <v>S. COM ZONA G</v>
          </cell>
        </row>
        <row r="311">
          <cell r="BA311">
            <v>6635</v>
          </cell>
          <cell r="BB311" t="str">
            <v>S. COM ZONA A4</v>
          </cell>
          <cell r="BC311">
            <v>6844</v>
          </cell>
          <cell r="BD311" t="str">
            <v>ZONA G (INTERCAM)</v>
          </cell>
          <cell r="BE311">
            <v>6633</v>
          </cell>
          <cell r="BF311" t="str">
            <v>S. COM ZONA A2</v>
          </cell>
          <cell r="BG311">
            <v>6906</v>
          </cell>
          <cell r="BH311" t="str">
            <v>F CCR</v>
          </cell>
          <cell r="BI311">
            <v>6632</v>
          </cell>
          <cell r="BJ311" t="str">
            <v>S. COM ZONA A1</v>
          </cell>
          <cell r="BK311">
            <v>6841</v>
          </cell>
          <cell r="BL311" t="str">
            <v>ZONA D INTERCAM</v>
          </cell>
          <cell r="BM311">
            <v>6306</v>
          </cell>
          <cell r="BN311" t="str">
            <v>ZONA E3 (EMPLEADOS DE GRUPO SALINAS)</v>
          </cell>
          <cell r="BO311">
            <v>6645</v>
          </cell>
          <cell r="BP311" t="str">
            <v>A BAM SEMINUEVOS</v>
          </cell>
          <cell r="BQ311">
            <v>6306</v>
          </cell>
          <cell r="BR311" t="str">
            <v>ZONA E3 (EMPLEADOS DE GRUPO SALINAS)</v>
          </cell>
          <cell r="BS311">
            <v>6645</v>
          </cell>
          <cell r="BT311" t="str">
            <v>A BAM SEMINUEVOS</v>
          </cell>
          <cell r="BU311">
            <v>6305</v>
          </cell>
          <cell r="BV311" t="str">
            <v>ZONA E2 (EMPLEADOS DE GRUPO SALINAS)</v>
          </cell>
          <cell r="BW311">
            <v>6639</v>
          </cell>
          <cell r="BX311" t="str">
            <v>S. COM ZONA H</v>
          </cell>
        </row>
        <row r="312">
          <cell r="BA312">
            <v>6636</v>
          </cell>
          <cell r="BB312" t="str">
            <v>S. COM ZONA C1</v>
          </cell>
          <cell r="BC312">
            <v>6845</v>
          </cell>
          <cell r="BD312" t="str">
            <v>ZONA H (INTERCAM)</v>
          </cell>
          <cell r="BE312">
            <v>6634</v>
          </cell>
          <cell r="BF312" t="str">
            <v>S. COM ZONA A3</v>
          </cell>
          <cell r="BG312">
            <v>6907</v>
          </cell>
          <cell r="BH312" t="str">
            <v>F1 CCR</v>
          </cell>
          <cell r="BI312">
            <v>6633</v>
          </cell>
          <cell r="BJ312" t="str">
            <v>S. COM ZONA A2</v>
          </cell>
          <cell r="BK312">
            <v>6842</v>
          </cell>
          <cell r="BL312" t="str">
            <v>ZONA E INTERCAM</v>
          </cell>
          <cell r="BM312">
            <v>6482</v>
          </cell>
          <cell r="BN312" t="str">
            <v>ZONA A2 (PEMEX SISEV)</v>
          </cell>
          <cell r="BO312">
            <v>6661</v>
          </cell>
          <cell r="BP312" t="str">
            <v>ZONA A (MAQUILADORAS DEL NORTE)</v>
          </cell>
          <cell r="BQ312">
            <v>6482</v>
          </cell>
          <cell r="BR312" t="str">
            <v>ZONA A2 (PEMEX SISEV)</v>
          </cell>
          <cell r="BS312">
            <v>6661</v>
          </cell>
          <cell r="BT312" t="str">
            <v>ZONA A (MAQUILADORAS DEL NORTE)</v>
          </cell>
          <cell r="BU312">
            <v>6306</v>
          </cell>
          <cell r="BV312" t="str">
            <v>ZONA E3 (EMPLEADOS DE GRUPO SALINAS)</v>
          </cell>
          <cell r="BW312">
            <v>6645</v>
          </cell>
          <cell r="BX312" t="str">
            <v>A BAM SEMINUEVOS</v>
          </cell>
        </row>
        <row r="313">
          <cell r="BA313">
            <v>6637</v>
          </cell>
          <cell r="BB313" t="str">
            <v>S. COM ZONA C3</v>
          </cell>
          <cell r="BC313">
            <v>6846</v>
          </cell>
          <cell r="BD313" t="str">
            <v>ZONA C SINALOA (INTERCAM)</v>
          </cell>
          <cell r="BE313">
            <v>6635</v>
          </cell>
          <cell r="BF313" t="str">
            <v>S. COM ZONA A4</v>
          </cell>
          <cell r="BG313">
            <v>6909</v>
          </cell>
          <cell r="BH313" t="str">
            <v>G CCR</v>
          </cell>
          <cell r="BI313">
            <v>6634</v>
          </cell>
          <cell r="BJ313" t="str">
            <v>S. COM ZONA A3</v>
          </cell>
          <cell r="BK313">
            <v>6843</v>
          </cell>
          <cell r="BL313" t="str">
            <v>ZONA F INTERCAM</v>
          </cell>
          <cell r="BM313">
            <v>6483</v>
          </cell>
          <cell r="BN313" t="str">
            <v>ZONA A3 (PEMEX SISEV)</v>
          </cell>
          <cell r="BO313">
            <v>6662</v>
          </cell>
          <cell r="BP313" t="str">
            <v>ZONA C (MAQUILADORAS DEL NORTE)</v>
          </cell>
          <cell r="BQ313">
            <v>6483</v>
          </cell>
          <cell r="BR313" t="str">
            <v>ZONA A3 (PEMEX SISEV)</v>
          </cell>
          <cell r="BS313">
            <v>6662</v>
          </cell>
          <cell r="BT313" t="str">
            <v>ZONA C (MAQUILADORAS DEL NORTE)</v>
          </cell>
          <cell r="BU313">
            <v>6482</v>
          </cell>
          <cell r="BV313" t="str">
            <v>ZONA A2 (PEMEX SISEV)</v>
          </cell>
          <cell r="BW313">
            <v>6661</v>
          </cell>
          <cell r="BX313" t="str">
            <v>ZONA A (MAQUILADORAS DEL NORTE)</v>
          </cell>
        </row>
        <row r="314">
          <cell r="BA314">
            <v>6638</v>
          </cell>
          <cell r="BB314" t="str">
            <v>S. COM ZONA C4</v>
          </cell>
          <cell r="BC314">
            <v>6847</v>
          </cell>
          <cell r="BD314" t="str">
            <v>ZONA C1 CHIH. (INTERCAM)</v>
          </cell>
          <cell r="BE314">
            <v>6636</v>
          </cell>
          <cell r="BF314" t="str">
            <v>S. COM ZONA C1</v>
          </cell>
          <cell r="BG314">
            <v>6926</v>
          </cell>
          <cell r="BH314" t="str">
            <v>ZONA A (EMPLEADOS GPO SALINAS) DF, EDO MEX</v>
          </cell>
          <cell r="BI314">
            <v>6635</v>
          </cell>
          <cell r="BJ314" t="str">
            <v>S. COM ZONA A4</v>
          </cell>
          <cell r="BK314">
            <v>6844</v>
          </cell>
          <cell r="BL314" t="str">
            <v>ZONA F1 INTERCAM</v>
          </cell>
          <cell r="BM314">
            <v>6484</v>
          </cell>
          <cell r="BN314" t="str">
            <v>ZONA A4 (PEMEX SISEV)</v>
          </cell>
          <cell r="BO314">
            <v>6663</v>
          </cell>
          <cell r="BP314" t="str">
            <v>ZONA C1 (MAQUILADORAS DEL NORTE)</v>
          </cell>
          <cell r="BQ314">
            <v>6484</v>
          </cell>
          <cell r="BR314" t="str">
            <v>ZONA A4 (PEMEX SISEV)</v>
          </cell>
          <cell r="BS314">
            <v>6663</v>
          </cell>
          <cell r="BT314" t="str">
            <v>ZONA C1 (MAQUILADORAS DEL NORTE)</v>
          </cell>
          <cell r="BU314">
            <v>6483</v>
          </cell>
          <cell r="BV314" t="str">
            <v>ZONA A3 (PEMEX SISEV)</v>
          </cell>
          <cell r="BW314">
            <v>6662</v>
          </cell>
          <cell r="BX314" t="str">
            <v>ZONA C (MAQUILADORAS DEL NORTE)</v>
          </cell>
        </row>
        <row r="315">
          <cell r="BA315">
            <v>6639</v>
          </cell>
          <cell r="BB315" t="str">
            <v>S. COM ZONA D1</v>
          </cell>
          <cell r="BC315">
            <v>6848</v>
          </cell>
          <cell r="BD315" t="str">
            <v>ZONA F NVO LEON (INTERCAM)</v>
          </cell>
          <cell r="BE315">
            <v>6637</v>
          </cell>
          <cell r="BF315" t="str">
            <v>S. COM ZONA C3</v>
          </cell>
          <cell r="BG315">
            <v>6927</v>
          </cell>
          <cell r="BH315" t="str">
            <v>ZONA A1 (EMPLEADOS GPO SALINAS)GUERRERO</v>
          </cell>
          <cell r="BI315">
            <v>6636</v>
          </cell>
          <cell r="BJ315" t="str">
            <v>S. COM ZONA C1</v>
          </cell>
          <cell r="BK315">
            <v>6846</v>
          </cell>
          <cell r="BL315" t="str">
            <v>ZONA H INTERCAM</v>
          </cell>
          <cell r="BM315">
            <v>6485</v>
          </cell>
          <cell r="BN315" t="str">
            <v>ZONA B1 (PEMEX SISEV)</v>
          </cell>
          <cell r="BO315">
            <v>6664</v>
          </cell>
          <cell r="BP315" t="str">
            <v>ZONA D (MAQUILADORAS DEL NORTE)</v>
          </cell>
          <cell r="BQ315">
            <v>6485</v>
          </cell>
          <cell r="BR315" t="str">
            <v>ZONA B1 (PEMEX SISEV)</v>
          </cell>
          <cell r="BS315">
            <v>6664</v>
          </cell>
          <cell r="BT315" t="str">
            <v>ZONA D (MAQUILADORAS DEL NORTE)</v>
          </cell>
          <cell r="BU315">
            <v>6484</v>
          </cell>
          <cell r="BV315" t="str">
            <v>ZONA A4 (PEMEX SISEV)</v>
          </cell>
          <cell r="BW315">
            <v>6663</v>
          </cell>
          <cell r="BX315" t="str">
            <v>ZONA C1 (MAQUILADORAS DEL NORTE)</v>
          </cell>
        </row>
        <row r="316">
          <cell r="BA316">
            <v>6640</v>
          </cell>
          <cell r="BB316" t="str">
            <v>S. COM ZONA D2</v>
          </cell>
          <cell r="BC316">
            <v>6849</v>
          </cell>
          <cell r="BD316" t="str">
            <v>ZONA D SONORA (INTERCAM)</v>
          </cell>
          <cell r="BE316">
            <v>6638</v>
          </cell>
          <cell r="BF316" t="str">
            <v>S. COM ZONA C4</v>
          </cell>
          <cell r="BG316">
            <v>6928</v>
          </cell>
          <cell r="BH316" t="str">
            <v>ZONA C (EMPLEADOS GPO SALINAS) JAL,TAB</v>
          </cell>
          <cell r="BI316">
            <v>6637</v>
          </cell>
          <cell r="BJ316" t="str">
            <v>S. COM ZONA C3</v>
          </cell>
          <cell r="BK316">
            <v>6898</v>
          </cell>
          <cell r="BL316" t="str">
            <v>C CCR</v>
          </cell>
          <cell r="BM316">
            <v>6486</v>
          </cell>
          <cell r="BN316" t="str">
            <v>ZONA C3 (PEMEX SISEV)</v>
          </cell>
          <cell r="BO316">
            <v>6665</v>
          </cell>
          <cell r="BP316" t="str">
            <v>ZONA E (MAQUILADORAS DEL NORTE)</v>
          </cell>
          <cell r="BQ316">
            <v>6486</v>
          </cell>
          <cell r="BR316" t="str">
            <v>ZONA C3 (PEMEX SISEV)</v>
          </cell>
          <cell r="BS316">
            <v>6665</v>
          </cell>
          <cell r="BT316" t="str">
            <v>ZONA E (MAQUILADORAS DEL NORTE)</v>
          </cell>
          <cell r="BU316">
            <v>6485</v>
          </cell>
          <cell r="BV316" t="str">
            <v>ZONA B1 (PEMEX SISEV)</v>
          </cell>
          <cell r="BW316">
            <v>6664</v>
          </cell>
          <cell r="BX316" t="str">
            <v>ZONA D (MAQUILADORAS DEL NORTE)</v>
          </cell>
        </row>
        <row r="317">
          <cell r="BA317">
            <v>6641</v>
          </cell>
          <cell r="BB317" t="str">
            <v>S. COM ZONA D3</v>
          </cell>
          <cell r="BC317">
            <v>6940</v>
          </cell>
          <cell r="BD317" t="str">
            <v>ZONA A (GRUPO SOCC) DF, EDO MEX</v>
          </cell>
          <cell r="BE317">
            <v>6639</v>
          </cell>
          <cell r="BF317" t="str">
            <v>S. COM ZONA D1</v>
          </cell>
          <cell r="BG317">
            <v>6929</v>
          </cell>
          <cell r="BH317" t="str">
            <v>ZONA C (SIN) (EMPLEADOS GPO SALINAS) SINALOA</v>
          </cell>
          <cell r="BI317">
            <v>6638</v>
          </cell>
          <cell r="BJ317" t="str">
            <v>S. COM ZONA C4</v>
          </cell>
          <cell r="BK317">
            <v>6900</v>
          </cell>
          <cell r="BL317" t="str">
            <v>C1 CCR</v>
          </cell>
          <cell r="BM317">
            <v>6487</v>
          </cell>
          <cell r="BN317" t="str">
            <v>ZONA C4 (PEMEX SISEV)</v>
          </cell>
          <cell r="BO317">
            <v>6666</v>
          </cell>
          <cell r="BP317" t="str">
            <v>ZONA F (MAQUILADORAS DEL NORTE)</v>
          </cell>
          <cell r="BQ317">
            <v>6487</v>
          </cell>
          <cell r="BR317" t="str">
            <v>ZONA C4 (PEMEX SISEV)</v>
          </cell>
          <cell r="BS317">
            <v>6666</v>
          </cell>
          <cell r="BT317" t="str">
            <v>ZONA F (MAQUILADORAS DEL NORTE)</v>
          </cell>
          <cell r="BU317">
            <v>6486</v>
          </cell>
          <cell r="BV317" t="str">
            <v>ZONA C3 (PEMEX SISEV)</v>
          </cell>
          <cell r="BW317">
            <v>6665</v>
          </cell>
          <cell r="BX317" t="str">
            <v>ZONA E (MAQUILADORAS DEL NORTE)</v>
          </cell>
        </row>
        <row r="318">
          <cell r="BA318">
            <v>6642</v>
          </cell>
          <cell r="BB318" t="str">
            <v>S. COM ZONA E1</v>
          </cell>
          <cell r="BC318">
            <v>6941</v>
          </cell>
          <cell r="BD318" t="str">
            <v>ZONA A1 (GRUPO SOCC) GUERRERO</v>
          </cell>
          <cell r="BE318">
            <v>6640</v>
          </cell>
          <cell r="BF318" t="str">
            <v>S. COM ZONA D2</v>
          </cell>
          <cell r="BG318">
            <v>6930</v>
          </cell>
          <cell r="BH318" t="str">
            <v>ZONA C1 (EMPLEADOS GPO SALINAS) CAMPECHE</v>
          </cell>
          <cell r="BI318">
            <v>6639</v>
          </cell>
          <cell r="BJ318" t="str">
            <v>S. COM ZONA D1</v>
          </cell>
          <cell r="BK318">
            <v>6902</v>
          </cell>
          <cell r="BL318" t="str">
            <v>D CCR</v>
          </cell>
          <cell r="BM318">
            <v>6488</v>
          </cell>
          <cell r="BN318" t="str">
            <v>ZONA D1 (PEMEX SISEV)</v>
          </cell>
          <cell r="BO318">
            <v>6667</v>
          </cell>
          <cell r="BP318" t="str">
            <v>ZONA F1 (MAQUILADORAS DEL NORTE)</v>
          </cell>
          <cell r="BQ318">
            <v>6488</v>
          </cell>
          <cell r="BR318" t="str">
            <v>ZONA D1 (PEMEX SISEV)</v>
          </cell>
          <cell r="BS318">
            <v>6667</v>
          </cell>
          <cell r="BT318" t="str">
            <v>ZONA F1 (MAQUILADORAS DEL NORTE)</v>
          </cell>
          <cell r="BU318">
            <v>6487</v>
          </cell>
          <cell r="BV318" t="str">
            <v>ZONA C4 (PEMEX SISEV)</v>
          </cell>
          <cell r="BW318">
            <v>6666</v>
          </cell>
          <cell r="BX318" t="str">
            <v>ZONA F (MAQUILADORAS DEL NORTE)</v>
          </cell>
        </row>
        <row r="319">
          <cell r="BA319">
            <v>6643</v>
          </cell>
          <cell r="BB319" t="str">
            <v>S. COM ZONA E2</v>
          </cell>
          <cell r="BC319">
            <v>6942</v>
          </cell>
          <cell r="BD319" t="str">
            <v>ZONA C (GRUPO SOCC) JALISCO,TABASCO</v>
          </cell>
          <cell r="BE319">
            <v>6641</v>
          </cell>
          <cell r="BF319" t="str">
            <v>S. COM ZONA D3</v>
          </cell>
          <cell r="BG319">
            <v>6931</v>
          </cell>
          <cell r="BH319" t="str">
            <v>ZONA C1 (CHIH) (EMPLEADOS GPO SALINAS) CHIHUAHUA</v>
          </cell>
          <cell r="BI319">
            <v>6640</v>
          </cell>
          <cell r="BJ319" t="str">
            <v>S. COM ZONA D2</v>
          </cell>
          <cell r="BK319">
            <v>6904</v>
          </cell>
          <cell r="BL319" t="str">
            <v>E CCR</v>
          </cell>
          <cell r="BM319">
            <v>6489</v>
          </cell>
          <cell r="BN319" t="str">
            <v>ZONA D2 (PEMEX SISEV)</v>
          </cell>
          <cell r="BO319">
            <v>6668</v>
          </cell>
          <cell r="BP319" t="str">
            <v>ZONA G (MAQUILADORAS DEL NORTE)</v>
          </cell>
          <cell r="BQ319">
            <v>6489</v>
          </cell>
          <cell r="BR319" t="str">
            <v>ZONA D2 (PEMEX SISEV)</v>
          </cell>
          <cell r="BS319">
            <v>6668</v>
          </cell>
          <cell r="BT319" t="str">
            <v>ZONA G (MAQUILADORAS DEL NORTE)</v>
          </cell>
          <cell r="BU319">
            <v>6488</v>
          </cell>
          <cell r="BV319" t="str">
            <v>ZONA D1 (PEMEX SISEV)</v>
          </cell>
          <cell r="BW319">
            <v>6667</v>
          </cell>
          <cell r="BX319" t="str">
            <v>ZONA F1 (MAQUILADORAS DEL NORTE)</v>
          </cell>
        </row>
        <row r="320">
          <cell r="BA320">
            <v>6644</v>
          </cell>
          <cell r="BB320" t="str">
            <v>S. COM ZONA E3</v>
          </cell>
          <cell r="BC320">
            <v>6943</v>
          </cell>
          <cell r="BD320" t="str">
            <v>ZONA C1 (GRUPO SOCC) CAMPECHE</v>
          </cell>
          <cell r="BE320">
            <v>6642</v>
          </cell>
          <cell r="BF320" t="str">
            <v>S. COM ZONA E1</v>
          </cell>
          <cell r="BG320">
            <v>6932</v>
          </cell>
          <cell r="BH320" t="str">
            <v>ZONA D (EMPLEADOS GPO SALINAS)HGO,VER,OAX,TLAX,YUC</v>
          </cell>
          <cell r="BI320">
            <v>6641</v>
          </cell>
          <cell r="BJ320" t="str">
            <v>S. COM ZONA D3</v>
          </cell>
          <cell r="BK320">
            <v>6906</v>
          </cell>
          <cell r="BL320" t="str">
            <v>F CCR</v>
          </cell>
          <cell r="BM320">
            <v>6490</v>
          </cell>
          <cell r="BN320" t="str">
            <v>ZONA D3 (PEMEX SISEV)</v>
          </cell>
          <cell r="BO320">
            <v>6669</v>
          </cell>
          <cell r="BP320" t="str">
            <v>ZONA H (MAQUILADORAS DEL NORTE)</v>
          </cell>
          <cell r="BQ320">
            <v>6490</v>
          </cell>
          <cell r="BR320" t="str">
            <v>ZONA D3 (PEMEX SISEV)</v>
          </cell>
          <cell r="BS320">
            <v>6669</v>
          </cell>
          <cell r="BT320" t="str">
            <v>ZONA H (MAQUILADORAS DEL NORTE)</v>
          </cell>
          <cell r="BU320">
            <v>6489</v>
          </cell>
          <cell r="BV320" t="str">
            <v>ZONA D2 (PEMEX SISEV)</v>
          </cell>
          <cell r="BW320">
            <v>6668</v>
          </cell>
          <cell r="BX320" t="str">
            <v>ZONA G (MAQUILADORAS DEL NORTE)</v>
          </cell>
        </row>
        <row r="321">
          <cell r="BA321">
            <v>6645</v>
          </cell>
          <cell r="BB321" t="str">
            <v>A1 BAM SEMINUEVOS</v>
          </cell>
          <cell r="BC321">
            <v>6944</v>
          </cell>
          <cell r="BD321" t="str">
            <v>ZONA D (GRUPO SOCC) VER,TLAX,SON,HGO,OAX</v>
          </cell>
          <cell r="BE321">
            <v>6643</v>
          </cell>
          <cell r="BF321" t="str">
            <v>S. COM ZONA E2</v>
          </cell>
          <cell r="BG321">
            <v>6933</v>
          </cell>
          <cell r="BH321" t="str">
            <v>ZONA D (SON) (EMPLEADOS GPO SALINAS) SONORA</v>
          </cell>
          <cell r="BI321">
            <v>6642</v>
          </cell>
          <cell r="BJ321" t="str">
            <v>S. COM ZONA E1</v>
          </cell>
          <cell r="BK321">
            <v>6907</v>
          </cell>
          <cell r="BL321" t="str">
            <v>F1 CCR</v>
          </cell>
          <cell r="BM321">
            <v>6491</v>
          </cell>
          <cell r="BN321" t="str">
            <v>ZONA E1 (PEMEX SISEV)</v>
          </cell>
          <cell r="BO321">
            <v>6670</v>
          </cell>
          <cell r="BP321" t="str">
            <v>ZONA A1 (MAQUILADORAS DEL NORTE)</v>
          </cell>
          <cell r="BQ321">
            <v>6491</v>
          </cell>
          <cell r="BR321" t="str">
            <v>ZONA E1 (PEMEX SISEV)</v>
          </cell>
          <cell r="BS321">
            <v>6670</v>
          </cell>
          <cell r="BT321" t="str">
            <v>ZONA A1 (MAQUILADORAS DEL NORTE)</v>
          </cell>
          <cell r="BU321">
            <v>6490</v>
          </cell>
          <cell r="BV321" t="str">
            <v>ZONA D3 (PEMEX SISEV)</v>
          </cell>
          <cell r="BW321">
            <v>6669</v>
          </cell>
          <cell r="BX321" t="str">
            <v>ZONA H (MAQUILADORAS DEL NORTE)</v>
          </cell>
        </row>
        <row r="322">
          <cell r="BA322">
            <v>6661</v>
          </cell>
          <cell r="BB322" t="str">
            <v>ZONA A1 (MAQUILADORAS DEL NORTE)</v>
          </cell>
          <cell r="BC322">
            <v>6945</v>
          </cell>
          <cell r="BD322" t="str">
            <v>ZONA E (GRUPO SOCC) PUE,CHIA,MOR,BCN,MICH,TAM,COAU</v>
          </cell>
          <cell r="BE322">
            <v>6644</v>
          </cell>
          <cell r="BF322" t="str">
            <v>S. COM ZONA E3</v>
          </cell>
          <cell r="BG322">
            <v>6934</v>
          </cell>
          <cell r="BH322" t="str">
            <v>ZONA E(EMP GPO SALINAS)BCN,CHI,DUR,MIC,MOR,PUE,TAM</v>
          </cell>
          <cell r="BI322">
            <v>6643</v>
          </cell>
          <cell r="BJ322" t="str">
            <v>S. COM ZONA E2</v>
          </cell>
          <cell r="BK322">
            <v>6909</v>
          </cell>
          <cell r="BL322" t="str">
            <v>G CCR</v>
          </cell>
          <cell r="BM322">
            <v>6492</v>
          </cell>
          <cell r="BN322" t="str">
            <v>ZONA E2 (PEMEX SISEV)</v>
          </cell>
          <cell r="BO322">
            <v>6731</v>
          </cell>
          <cell r="BP322" t="str">
            <v>ZONA A (G53 MAG AGENTE DE SEGUROS)</v>
          </cell>
          <cell r="BQ322">
            <v>6492</v>
          </cell>
          <cell r="BR322" t="str">
            <v>ZONA E2 (PEMEX SISEV)</v>
          </cell>
          <cell r="BS322">
            <v>6731</v>
          </cell>
          <cell r="BT322" t="str">
            <v>ZONA A (G53 MAG AGENTE DE SEGUROS)</v>
          </cell>
          <cell r="BU322">
            <v>6491</v>
          </cell>
          <cell r="BV322" t="str">
            <v>ZONA E1 (PEMEX SISEV)</v>
          </cell>
          <cell r="BW322">
            <v>6670</v>
          </cell>
          <cell r="BX322" t="str">
            <v>ZONA A1 (MAQUILADORAS DEL NORTE)</v>
          </cell>
        </row>
        <row r="323">
          <cell r="BA323">
            <v>6662</v>
          </cell>
          <cell r="BB323" t="str">
            <v>ZONA A2 (MAQUILADORAS DEL NORTE)</v>
          </cell>
          <cell r="BC323">
            <v>6946</v>
          </cell>
          <cell r="BD323" t="str">
            <v>ZONA F (GRUPO SOCC)NAY,NL,QROO,GTO,DUR,YUC,QRO,SLP</v>
          </cell>
          <cell r="BE323">
            <v>6645</v>
          </cell>
          <cell r="BF323" t="str">
            <v>A1 BAM SEMINUEVOS</v>
          </cell>
          <cell r="BG323">
            <v>6935</v>
          </cell>
          <cell r="BH323" t="str">
            <v>ZONA F (EMPL GPO SALINAS) GTO,NAY,QRO,QROO,SLP,ZAC</v>
          </cell>
          <cell r="BI323">
            <v>6644</v>
          </cell>
          <cell r="BJ323" t="str">
            <v>S. COM ZONA E3</v>
          </cell>
          <cell r="BK323">
            <v>6926</v>
          </cell>
          <cell r="BL323" t="str">
            <v>ZONA A (EMPLEADOS GPO SALINAS) DF, EDO MEX</v>
          </cell>
          <cell r="BM323">
            <v>6493</v>
          </cell>
          <cell r="BN323" t="str">
            <v>ZONA E3 (PEMEX SISEV)</v>
          </cell>
          <cell r="BO323">
            <v>6732</v>
          </cell>
          <cell r="BP323" t="str">
            <v>ZONA C (G53 MAG AGENTE DE SEGUROS)</v>
          </cell>
          <cell r="BQ323">
            <v>6493</v>
          </cell>
          <cell r="BR323" t="str">
            <v>ZONA E3 (PEMEX SISEV)</v>
          </cell>
          <cell r="BS323">
            <v>6732</v>
          </cell>
          <cell r="BT323" t="str">
            <v>ZONA C (G53 MAG AGENTE DE SEGUROS)</v>
          </cell>
          <cell r="BU323">
            <v>6492</v>
          </cell>
          <cell r="BV323" t="str">
            <v>ZONA E2 (PEMEX SISEV)</v>
          </cell>
          <cell r="BW323">
            <v>6731</v>
          </cell>
          <cell r="BX323" t="str">
            <v>ZONA A (G53 MAG AGENTE DE SEGUROS)</v>
          </cell>
        </row>
        <row r="324">
          <cell r="BA324">
            <v>6663</v>
          </cell>
          <cell r="BB324" t="str">
            <v>ZONA A3 (MAQUILADORAS DEL NORTE)</v>
          </cell>
          <cell r="BC324">
            <v>6947</v>
          </cell>
          <cell r="BD324" t="str">
            <v>ZONA G (GRUPO SOCC) BCS,ZAC</v>
          </cell>
          <cell r="BE324">
            <v>6661</v>
          </cell>
          <cell r="BF324" t="str">
            <v>ZONA A1 (MAQUILADORAS DEL NORTE)</v>
          </cell>
          <cell r="BG324">
            <v>6936</v>
          </cell>
          <cell r="BH324" t="str">
            <v>ZONA F1 (EMPLEADOS GPO SALINAS) NL</v>
          </cell>
          <cell r="BI324">
            <v>6645</v>
          </cell>
          <cell r="BJ324" t="str">
            <v>A1 BAM SEMINUEVOS</v>
          </cell>
          <cell r="BK324">
            <v>6927</v>
          </cell>
          <cell r="BL324" t="str">
            <v>ZONA A1 (EMPLEADOS GPO SALINAS)GUERRERO</v>
          </cell>
          <cell r="BM324">
            <v>6524</v>
          </cell>
          <cell r="BN324" t="str">
            <v>ZONA A2 (SEPOMEX AUTOS)</v>
          </cell>
          <cell r="BO324">
            <v>6733</v>
          </cell>
          <cell r="BP324" t="str">
            <v>ZONA D (G53 MAG AGENTE DE SEGUROS)</v>
          </cell>
          <cell r="BQ324">
            <v>6524</v>
          </cell>
          <cell r="BR324" t="str">
            <v>ZONA A2 (SEPOMEX AUTOS)</v>
          </cell>
          <cell r="BS324">
            <v>6733</v>
          </cell>
          <cell r="BT324" t="str">
            <v>ZONA D (G53 MAG AGENTE DE SEGUROS)</v>
          </cell>
          <cell r="BU324">
            <v>6493</v>
          </cell>
          <cell r="BV324" t="str">
            <v>ZONA E3 (PEMEX SISEV)</v>
          </cell>
          <cell r="BW324">
            <v>6732</v>
          </cell>
          <cell r="BX324" t="str">
            <v>ZONA C (G53 MAG AGENTE DE SEGUROS)</v>
          </cell>
        </row>
        <row r="325">
          <cell r="BA325">
            <v>6664</v>
          </cell>
          <cell r="BB325" t="str">
            <v>ZONA B1 (MAQUILADORAS DEL NORTE)</v>
          </cell>
          <cell r="BC325">
            <v>6948</v>
          </cell>
          <cell r="BD325" t="str">
            <v>ZONA H (GRUPO SOCC) AGS,COL</v>
          </cell>
          <cell r="BE325">
            <v>6662</v>
          </cell>
          <cell r="BF325" t="str">
            <v>ZONA A2 (MAQUILADORAS DEL NORTE)</v>
          </cell>
          <cell r="BG325">
            <v>6937</v>
          </cell>
          <cell r="BH325" t="str">
            <v>ZONA G (EMPLEADOS GPO SALINAS) BCS</v>
          </cell>
          <cell r="BI325">
            <v>6661</v>
          </cell>
          <cell r="BJ325" t="str">
            <v>ZONA A1 (MAQUILADORAS DEL NORTE)</v>
          </cell>
          <cell r="BK325">
            <v>6928</v>
          </cell>
          <cell r="BL325" t="str">
            <v>ZONA C (EMPLEADOS GPO SALINAS) JAL,TAB</v>
          </cell>
          <cell r="BM325">
            <v>6527</v>
          </cell>
          <cell r="BN325" t="str">
            <v>ZONA A3 (SEPOMEX AUTOS)</v>
          </cell>
          <cell r="BO325">
            <v>6734</v>
          </cell>
          <cell r="BP325" t="str">
            <v>ZONA E (G53 MAG AGENTE DE SEGUROS)</v>
          </cell>
          <cell r="BQ325">
            <v>6527</v>
          </cell>
          <cell r="BR325" t="str">
            <v>ZONA A3 (SEPOMEX AUTOS)</v>
          </cell>
          <cell r="BS325">
            <v>6734</v>
          </cell>
          <cell r="BT325" t="str">
            <v>ZONA E (G53 MAG AGENTE DE SEGUROS)</v>
          </cell>
          <cell r="BU325">
            <v>6524</v>
          </cell>
          <cell r="BV325" t="str">
            <v>ZONA A2 (SEPOMEX AUTOS)</v>
          </cell>
          <cell r="BW325">
            <v>6733</v>
          </cell>
          <cell r="BX325" t="str">
            <v>ZONA D (G53 MAG AGENTE DE SEGUROS)</v>
          </cell>
        </row>
        <row r="326">
          <cell r="BA326">
            <v>6665</v>
          </cell>
          <cell r="BB326" t="str">
            <v>ZONA C1 (MAQUILADORAS DEL NORTE)</v>
          </cell>
          <cell r="BC326">
            <v>6952</v>
          </cell>
          <cell r="BD326" t="str">
            <v>ZONA A (MARSH VTA TRADICIONAL GRUPO 1)</v>
          </cell>
          <cell r="BE326">
            <v>6663</v>
          </cell>
          <cell r="BF326" t="str">
            <v>ZONA A3 (MAQUILADORAS DEL NORTE)</v>
          </cell>
          <cell r="BG326">
            <v>6938</v>
          </cell>
          <cell r="BH326" t="str">
            <v>ZONA H (EMPLEADOS GPO SALINAS) AGS,COLIMA</v>
          </cell>
          <cell r="BI326">
            <v>6662</v>
          </cell>
          <cell r="BJ326" t="str">
            <v>ZONA A2 (MAQUILADORAS DEL NORTE)</v>
          </cell>
          <cell r="BK326">
            <v>6929</v>
          </cell>
          <cell r="BL326" t="str">
            <v>ZONA C (SIN) (EMPLEADOS GPO SALINAS) SINALOA</v>
          </cell>
          <cell r="BM326">
            <v>6528</v>
          </cell>
          <cell r="BN326" t="str">
            <v>ZONA A4 (SEPOMEX AUTOS)</v>
          </cell>
          <cell r="BO326">
            <v>6735</v>
          </cell>
          <cell r="BP326" t="str">
            <v>ZONA F (G53 MAG AGENTE DE SEGUROS)</v>
          </cell>
          <cell r="BQ326">
            <v>6528</v>
          </cell>
          <cell r="BR326" t="str">
            <v>ZONA A4 (SEPOMEX AUTOS)</v>
          </cell>
          <cell r="BS326">
            <v>6735</v>
          </cell>
          <cell r="BT326" t="str">
            <v>ZONA F (G53 MAG AGENTE DE SEGUROS)</v>
          </cell>
          <cell r="BU326">
            <v>6527</v>
          </cell>
          <cell r="BV326" t="str">
            <v>ZONA A3 (SEPOMEX AUTOS)</v>
          </cell>
          <cell r="BW326">
            <v>6734</v>
          </cell>
          <cell r="BX326" t="str">
            <v>ZONA E (G53 MAG AGENTE DE SEGUROS)</v>
          </cell>
        </row>
        <row r="327">
          <cell r="BA327">
            <v>6666</v>
          </cell>
          <cell r="BB327" t="str">
            <v>ZONA C2 (MAQUILADORAS DEL NORTE)</v>
          </cell>
          <cell r="BC327">
            <v>6953</v>
          </cell>
          <cell r="BD327" t="str">
            <v>ZONA A1 (MARSH VTA TRADICIONAL GRUPO 1)</v>
          </cell>
          <cell r="BE327">
            <v>6664</v>
          </cell>
          <cell r="BF327" t="str">
            <v>ZONA B1 (MAQUILADORAS DEL NORTE)</v>
          </cell>
          <cell r="BI327">
            <v>6663</v>
          </cell>
          <cell r="BJ327" t="str">
            <v>ZONA A3 (MAQUILADORAS DEL NORTE)</v>
          </cell>
          <cell r="BK327">
            <v>6930</v>
          </cell>
          <cell r="BL327" t="str">
            <v>ZONA C1 (EMPLEADOS GPO SALINAS) CAMPECHE</v>
          </cell>
          <cell r="BM327">
            <v>6529</v>
          </cell>
          <cell r="BN327" t="str">
            <v>ZONA B1 (SEPOMEX AUTOS)</v>
          </cell>
          <cell r="BO327">
            <v>6736</v>
          </cell>
          <cell r="BP327" t="str">
            <v>ZONA G (G53 MAG AGENTE DE SEGUROS)</v>
          </cell>
          <cell r="BQ327">
            <v>6529</v>
          </cell>
          <cell r="BR327" t="str">
            <v>ZONA B1 (SEPOMEX AUTOS)</v>
          </cell>
          <cell r="BS327">
            <v>6736</v>
          </cell>
          <cell r="BT327" t="str">
            <v>ZONA G (G53 MAG AGENTE DE SEGUROS)</v>
          </cell>
          <cell r="BU327">
            <v>6528</v>
          </cell>
          <cell r="BV327" t="str">
            <v>ZONA A4 (SEPOMEX AUTOS)</v>
          </cell>
          <cell r="BW327">
            <v>6735</v>
          </cell>
          <cell r="BX327" t="str">
            <v>ZONA F (G53 MAG AGENTE DE SEGUROS)</v>
          </cell>
        </row>
        <row r="328">
          <cell r="BA328">
            <v>6667</v>
          </cell>
          <cell r="BB328" t="str">
            <v>ZONA C3 (MAQUILADORAS DEL NORTE)</v>
          </cell>
          <cell r="BC328">
            <v>6954</v>
          </cell>
          <cell r="BD328" t="str">
            <v>ZONA C (MARSH VTA TRADICIONAL GRUPO 1)</v>
          </cell>
          <cell r="BE328">
            <v>6665</v>
          </cell>
          <cell r="BF328" t="str">
            <v>ZONA C1 (MAQUILADORAS DEL NORTE)</v>
          </cell>
          <cell r="BI328">
            <v>6664</v>
          </cell>
          <cell r="BJ328" t="str">
            <v>ZONA B1 (MAQUILADORAS DEL NORTE)</v>
          </cell>
          <cell r="BK328">
            <v>6931</v>
          </cell>
          <cell r="BL328" t="str">
            <v>ZONA C1 (CHIH) (EMPLEADOS GPO SALINAS) CHIHUAHUA</v>
          </cell>
          <cell r="BM328">
            <v>6530</v>
          </cell>
          <cell r="BN328" t="str">
            <v>ZONA C2 (SEPOMEX AUTOS)</v>
          </cell>
          <cell r="BO328">
            <v>6830</v>
          </cell>
          <cell r="BP328" t="str">
            <v>ZONA E (SOLUCIONES FINANCIERAS INTERNACIONALES)</v>
          </cell>
          <cell r="BQ328">
            <v>6530</v>
          </cell>
          <cell r="BR328" t="str">
            <v>ZONA C2 (SEPOMEX AUTOS)</v>
          </cell>
          <cell r="BS328">
            <v>6830</v>
          </cell>
          <cell r="BT328" t="str">
            <v>ZONA E (SOLUCIONES FINANCIERAS INTERNACIONALES)</v>
          </cell>
          <cell r="BU328">
            <v>6529</v>
          </cell>
          <cell r="BV328" t="str">
            <v>ZONA B1 (SEPOMEX AUTOS)</v>
          </cell>
          <cell r="BW328">
            <v>6736</v>
          </cell>
          <cell r="BX328" t="str">
            <v>ZONA G (G53 MAG AGENTE DE SEGUROS)</v>
          </cell>
        </row>
        <row r="329">
          <cell r="BA329">
            <v>6668</v>
          </cell>
          <cell r="BB329" t="str">
            <v>ZONA C4 (MAQUILADORAS DEL NORTE)</v>
          </cell>
          <cell r="BC329">
            <v>6955</v>
          </cell>
          <cell r="BD329" t="str">
            <v>ZONA C SINALOA (MARSH VTA TRADICIONAL GRUPO 1)</v>
          </cell>
          <cell r="BE329">
            <v>6666</v>
          </cell>
          <cell r="BF329" t="str">
            <v>ZONA C2 (MAQUILADORAS DEL NORTE)</v>
          </cell>
          <cell r="BI329">
            <v>6665</v>
          </cell>
          <cell r="BJ329" t="str">
            <v>ZONA C1 (MAQUILADORAS DEL NORTE)</v>
          </cell>
          <cell r="BK329">
            <v>6932</v>
          </cell>
          <cell r="BL329" t="str">
            <v>ZONA D (EMPLEADOS GPO SALINAS)HGO,VER,OAX,TLAX,YUC</v>
          </cell>
          <cell r="BM329">
            <v>6531</v>
          </cell>
          <cell r="BN329" t="str">
            <v>ZONA C3 (SEPOMEX AUTOS)</v>
          </cell>
          <cell r="BO329">
            <v>6837</v>
          </cell>
          <cell r="BP329" t="str">
            <v>ZONA A INTERCAM</v>
          </cell>
          <cell r="BQ329">
            <v>6531</v>
          </cell>
          <cell r="BR329" t="str">
            <v>ZONA C3 (SEPOMEX AUTOS)</v>
          </cell>
          <cell r="BS329">
            <v>6837</v>
          </cell>
          <cell r="BT329" t="str">
            <v>ZONA A INTERCAM</v>
          </cell>
          <cell r="BU329">
            <v>6530</v>
          </cell>
          <cell r="BV329" t="str">
            <v>ZONA C2 (SEPOMEX AUTOS)</v>
          </cell>
          <cell r="BW329">
            <v>6830</v>
          </cell>
          <cell r="BX329" t="str">
            <v>ZONA E (SOLUCIONES FINANCIERAS INTERNACIONALES)</v>
          </cell>
        </row>
        <row r="330">
          <cell r="BA330">
            <v>6669</v>
          </cell>
          <cell r="BB330" t="str">
            <v>ZONA D1 (MAQUILADORAS DEL NORTE)</v>
          </cell>
          <cell r="BC330">
            <v>6956</v>
          </cell>
          <cell r="BD330" t="str">
            <v>ZONA C1 (MARSH VTA TRADICIONAL GRUPO 1)</v>
          </cell>
          <cell r="BE330">
            <v>6667</v>
          </cell>
          <cell r="BF330" t="str">
            <v>ZONA C3 (MAQUILADORAS DEL NORTE)</v>
          </cell>
          <cell r="BI330">
            <v>6666</v>
          </cell>
          <cell r="BJ330" t="str">
            <v>ZONA C2 (MAQUILADORAS DEL NORTE)</v>
          </cell>
          <cell r="BK330">
            <v>6933</v>
          </cell>
          <cell r="BL330" t="str">
            <v>ZONA D (SON) (EMPLEADOS GPO SALINAS) SONORA</v>
          </cell>
          <cell r="BM330">
            <v>6532</v>
          </cell>
          <cell r="BN330" t="str">
            <v>ZONA C4 (SEPOMEX AUTOS)</v>
          </cell>
          <cell r="BO330">
            <v>6838</v>
          </cell>
          <cell r="BP330" t="str">
            <v>ZONA A1 INTERCAM</v>
          </cell>
          <cell r="BQ330">
            <v>6532</v>
          </cell>
          <cell r="BR330" t="str">
            <v>ZONA C4 (SEPOMEX AUTOS)</v>
          </cell>
          <cell r="BS330">
            <v>6838</v>
          </cell>
          <cell r="BT330" t="str">
            <v>ZONA A1 INTERCAM</v>
          </cell>
          <cell r="BU330">
            <v>6531</v>
          </cell>
          <cell r="BV330" t="str">
            <v>ZONA C3 (SEPOMEX AUTOS)</v>
          </cell>
          <cell r="BW330">
            <v>6837</v>
          </cell>
          <cell r="BX330" t="str">
            <v>ZONA A INTERCAM</v>
          </cell>
        </row>
        <row r="331">
          <cell r="BA331">
            <v>6670</v>
          </cell>
          <cell r="BB331" t="str">
            <v>ZONA D2 (MAQUILADORAS DEL NORTE)</v>
          </cell>
          <cell r="BC331">
            <v>6957</v>
          </cell>
          <cell r="BD331" t="str">
            <v>ZONA C1 CHIH. (MARSH VTA TRADICIONAL GRUPO 1)</v>
          </cell>
          <cell r="BE331">
            <v>6668</v>
          </cell>
          <cell r="BF331" t="str">
            <v>ZONA C4 (MAQUILADORAS DEL NORTE)</v>
          </cell>
          <cell r="BI331">
            <v>6667</v>
          </cell>
          <cell r="BJ331" t="str">
            <v>ZONA C3 (MAQUILADORAS DEL NORTE)</v>
          </cell>
          <cell r="BK331">
            <v>6934</v>
          </cell>
          <cell r="BL331" t="str">
            <v>ZONA E(EMP GPO SALINAS)BCN,CHI,DUR,MIC,MOR,PUE,TAM</v>
          </cell>
          <cell r="BM331">
            <v>6533</v>
          </cell>
          <cell r="BN331" t="str">
            <v>ZONA D1 (SEPOMEX AUTOS)</v>
          </cell>
          <cell r="BO331">
            <v>6839</v>
          </cell>
          <cell r="BP331" t="str">
            <v>ZONA C INTERCAM</v>
          </cell>
          <cell r="BQ331">
            <v>6533</v>
          </cell>
          <cell r="BR331" t="str">
            <v>ZONA D1 (SEPOMEX AUTOS)</v>
          </cell>
          <cell r="BS331">
            <v>6839</v>
          </cell>
          <cell r="BT331" t="str">
            <v>ZONA C INTERCAM</v>
          </cell>
          <cell r="BU331">
            <v>6532</v>
          </cell>
          <cell r="BV331" t="str">
            <v>ZONA C4 (SEPOMEX AUTOS)</v>
          </cell>
          <cell r="BW331">
            <v>6838</v>
          </cell>
          <cell r="BX331" t="str">
            <v>ZONA A1 INTERCAM</v>
          </cell>
        </row>
        <row r="332">
          <cell r="BA332">
            <v>6671</v>
          </cell>
          <cell r="BB332" t="str">
            <v>ZONA D3 (MAQUILADORAS DEL NORTE)</v>
          </cell>
          <cell r="BC332">
            <v>6958</v>
          </cell>
          <cell r="BD332" t="str">
            <v>ZONA D (MARSH VTA TRADICIONAL GRUPO 1)</v>
          </cell>
          <cell r="BE332">
            <v>6669</v>
          </cell>
          <cell r="BF332" t="str">
            <v>ZONA D1 (MAQUILADORAS DEL NORTE)</v>
          </cell>
          <cell r="BI332">
            <v>6668</v>
          </cell>
          <cell r="BJ332" t="str">
            <v>ZONA C4 (MAQUILADORAS DEL NORTE)</v>
          </cell>
          <cell r="BK332">
            <v>6935</v>
          </cell>
          <cell r="BL332" t="str">
            <v>ZONA F (EMPL GPO SALINAS) GTO,NAY,QRO,QROO,SLP,ZAC</v>
          </cell>
          <cell r="BM332">
            <v>6534</v>
          </cell>
          <cell r="BN332" t="str">
            <v>ZONA D2 (SEPOMEX AUTOS)</v>
          </cell>
          <cell r="BO332">
            <v>6840</v>
          </cell>
          <cell r="BP332" t="str">
            <v>ZONA C1 INTERCAM</v>
          </cell>
          <cell r="BQ332">
            <v>6534</v>
          </cell>
          <cell r="BR332" t="str">
            <v>ZONA D2 (SEPOMEX AUTOS)</v>
          </cell>
          <cell r="BS332">
            <v>6840</v>
          </cell>
          <cell r="BT332" t="str">
            <v>ZONA C1 INTERCAM</v>
          </cell>
          <cell r="BU332">
            <v>6533</v>
          </cell>
          <cell r="BV332" t="str">
            <v>ZONA D1 (SEPOMEX AUTOS)</v>
          </cell>
          <cell r="BW332">
            <v>6839</v>
          </cell>
          <cell r="BX332" t="str">
            <v>ZONA C INTERCAM</v>
          </cell>
        </row>
        <row r="333">
          <cell r="BA333">
            <v>6672</v>
          </cell>
          <cell r="BB333" t="str">
            <v>ZONA E1 (MAQUILADORAS DEL NORTE)</v>
          </cell>
          <cell r="BC333">
            <v>6959</v>
          </cell>
          <cell r="BD333" t="str">
            <v>ZONA D SONORA (MARSH VTA TRADICIONAL GRUPO 1)</v>
          </cell>
          <cell r="BE333">
            <v>6670</v>
          </cell>
          <cell r="BF333" t="str">
            <v>ZONA D2 (MAQUILADORAS DEL NORTE)</v>
          </cell>
          <cell r="BI333">
            <v>6669</v>
          </cell>
          <cell r="BJ333" t="str">
            <v>ZONA D1 (MAQUILADORAS DEL NORTE)</v>
          </cell>
          <cell r="BK333">
            <v>6936</v>
          </cell>
          <cell r="BL333" t="str">
            <v>ZONA F1 (EMPLEADOS GPO SALINAS) NL</v>
          </cell>
          <cell r="BM333">
            <v>6535</v>
          </cell>
          <cell r="BN333" t="str">
            <v>ZONA D3 (SEPOMEX AUTOS)</v>
          </cell>
          <cell r="BO333">
            <v>6841</v>
          </cell>
          <cell r="BP333" t="str">
            <v>ZONA D INTERCAM</v>
          </cell>
          <cell r="BQ333">
            <v>6535</v>
          </cell>
          <cell r="BR333" t="str">
            <v>ZONA D3 (SEPOMEX AUTOS)</v>
          </cell>
          <cell r="BS333">
            <v>6841</v>
          </cell>
          <cell r="BT333" t="str">
            <v>ZONA D INTERCAM</v>
          </cell>
          <cell r="BU333">
            <v>6534</v>
          </cell>
          <cell r="BV333" t="str">
            <v>ZONA D2 (SEPOMEX AUTOS)</v>
          </cell>
          <cell r="BW333">
            <v>6840</v>
          </cell>
          <cell r="BX333" t="str">
            <v>ZONA C1 INTERCAM</v>
          </cell>
        </row>
        <row r="334">
          <cell r="BA334">
            <v>6673</v>
          </cell>
          <cell r="BB334" t="str">
            <v>ZONA E2 (MAQUILADORAS DEL NORTE)</v>
          </cell>
          <cell r="BC334">
            <v>6960</v>
          </cell>
          <cell r="BD334" t="str">
            <v>ZONA E (MARSH VTA TRADICIONAL GRUPO 1)</v>
          </cell>
          <cell r="BE334">
            <v>6671</v>
          </cell>
          <cell r="BF334" t="str">
            <v>ZONA D3 (MAQUILADORAS DEL NORTE)</v>
          </cell>
          <cell r="BI334">
            <v>6670</v>
          </cell>
          <cell r="BJ334" t="str">
            <v>ZONA D2 (MAQUILADORAS DEL NORTE)</v>
          </cell>
          <cell r="BK334">
            <v>6937</v>
          </cell>
          <cell r="BL334" t="str">
            <v>ZONA G (EMPLEADOS GPO SALINAS) BCS</v>
          </cell>
          <cell r="BM334">
            <v>6536</v>
          </cell>
          <cell r="BN334" t="str">
            <v>ZONA E1 (SEPOMEX AUTOS)</v>
          </cell>
          <cell r="BO334">
            <v>6842</v>
          </cell>
          <cell r="BP334" t="str">
            <v>ZONA E INTERCAM</v>
          </cell>
          <cell r="BQ334">
            <v>6536</v>
          </cell>
          <cell r="BR334" t="str">
            <v>ZONA E1 (SEPOMEX AUTOS)</v>
          </cell>
          <cell r="BS334">
            <v>6842</v>
          </cell>
          <cell r="BT334" t="str">
            <v>ZONA E INTERCAM</v>
          </cell>
          <cell r="BU334">
            <v>6535</v>
          </cell>
          <cell r="BV334" t="str">
            <v>ZONA D3 (SEPOMEX AUTOS)</v>
          </cell>
          <cell r="BW334">
            <v>6841</v>
          </cell>
          <cell r="BX334" t="str">
            <v>ZONA D INTERCAM</v>
          </cell>
        </row>
        <row r="335">
          <cell r="BA335">
            <v>6674</v>
          </cell>
          <cell r="BB335" t="str">
            <v>ZONA E3 (MAQUILADORAS DEL NORTE)</v>
          </cell>
          <cell r="BC335">
            <v>6961</v>
          </cell>
          <cell r="BD335" t="str">
            <v>ZONA F (MARSH VTA TRADICIONAL GRUPO 1)</v>
          </cell>
          <cell r="BE335">
            <v>6672</v>
          </cell>
          <cell r="BF335" t="str">
            <v>ZONA E1 (MAQUILADORAS DEL NORTE)</v>
          </cell>
          <cell r="BI335">
            <v>6671</v>
          </cell>
          <cell r="BJ335" t="str">
            <v>ZONA D3 (MAQUILADORAS DEL NORTE)</v>
          </cell>
          <cell r="BK335">
            <v>6938</v>
          </cell>
          <cell r="BL335" t="str">
            <v>ZONA H (EMPLEADOS GPO SALINAS) AGS,COLIMA</v>
          </cell>
          <cell r="BM335">
            <v>6537</v>
          </cell>
          <cell r="BN335" t="str">
            <v>ZONA E2 (SEPOMEX AUTOS)</v>
          </cell>
          <cell r="BO335">
            <v>6843</v>
          </cell>
          <cell r="BP335" t="str">
            <v>ZONA F INTERCAM</v>
          </cell>
          <cell r="BQ335">
            <v>6537</v>
          </cell>
          <cell r="BR335" t="str">
            <v>ZONA E2 (SEPOMEX AUTOS)</v>
          </cell>
          <cell r="BS335">
            <v>6843</v>
          </cell>
          <cell r="BT335" t="str">
            <v>ZONA F INTERCAM</v>
          </cell>
          <cell r="BU335">
            <v>6536</v>
          </cell>
          <cell r="BV335" t="str">
            <v>ZONA E1 (SEPOMEX AUTOS)</v>
          </cell>
          <cell r="BW335">
            <v>6842</v>
          </cell>
          <cell r="BX335" t="str">
            <v>ZONA E INTERCAM</v>
          </cell>
        </row>
        <row r="336">
          <cell r="BA336">
            <v>6675</v>
          </cell>
          <cell r="BB336" t="str">
            <v>ZONA A4 (MAQUILADORAS DEL NORTE)</v>
          </cell>
          <cell r="BC336">
            <v>6962</v>
          </cell>
          <cell r="BD336" t="str">
            <v>ZONA F NVO LEON (MARSH VTA TRADICIONAL GRUPO 1)</v>
          </cell>
          <cell r="BE336">
            <v>6673</v>
          </cell>
          <cell r="BF336" t="str">
            <v>ZONA E2 (MAQUILADORAS DEL NORTE)</v>
          </cell>
          <cell r="BI336">
            <v>6672</v>
          </cell>
          <cell r="BJ336" t="str">
            <v>ZONA E1 (MAQUILADORAS DEL NORTE)</v>
          </cell>
          <cell r="BK336">
            <v>7020</v>
          </cell>
          <cell r="BL336" t="str">
            <v>ZONA A (MARQUARD)</v>
          </cell>
          <cell r="BM336">
            <v>6538</v>
          </cell>
          <cell r="BN336" t="str">
            <v>ZONA E3 (SEPOMEX AUTOS)</v>
          </cell>
          <cell r="BO336">
            <v>6844</v>
          </cell>
          <cell r="BP336" t="str">
            <v>ZONA F1 INTERCAM</v>
          </cell>
          <cell r="BQ336">
            <v>6538</v>
          </cell>
          <cell r="BR336" t="str">
            <v>ZONA E3 (SEPOMEX AUTOS)</v>
          </cell>
          <cell r="BS336">
            <v>6844</v>
          </cell>
          <cell r="BT336" t="str">
            <v>ZONA F1 INTERCAM</v>
          </cell>
          <cell r="BU336">
            <v>6537</v>
          </cell>
          <cell r="BV336" t="str">
            <v>ZONA E2 (SEPOMEX AUTOS)</v>
          </cell>
          <cell r="BW336">
            <v>6843</v>
          </cell>
          <cell r="BX336" t="str">
            <v>ZONA F INTERCAM</v>
          </cell>
        </row>
        <row r="337">
          <cell r="BA337">
            <v>6731</v>
          </cell>
          <cell r="BB337" t="str">
            <v>ZONA A1 (G53 MAG AGENTE DE SEGUROS)</v>
          </cell>
          <cell r="BC337">
            <v>6963</v>
          </cell>
          <cell r="BD337" t="str">
            <v>ZONA G (MARSH VTA TRADICIONAL GRUPO 1)</v>
          </cell>
          <cell r="BE337">
            <v>6674</v>
          </cell>
          <cell r="BF337" t="str">
            <v>ZONA E3 (MAQUILADORAS DEL NORTE)</v>
          </cell>
          <cell r="BI337">
            <v>6673</v>
          </cell>
          <cell r="BJ337" t="str">
            <v>ZONA E2 (MAQUILADORAS DEL NORTE)</v>
          </cell>
          <cell r="BK337">
            <v>7021</v>
          </cell>
          <cell r="BL337" t="str">
            <v>ZONA A1 (MARQUARD)</v>
          </cell>
          <cell r="BM337">
            <v>6632</v>
          </cell>
          <cell r="BN337" t="str">
            <v>S. COM ZONA A1</v>
          </cell>
          <cell r="BO337">
            <v>6846</v>
          </cell>
          <cell r="BP337" t="str">
            <v>ZONA H INTERCAM</v>
          </cell>
          <cell r="BQ337">
            <v>6632</v>
          </cell>
          <cell r="BR337" t="str">
            <v>S. COM ZONA A1</v>
          </cell>
          <cell r="BS337">
            <v>6846</v>
          </cell>
          <cell r="BT337" t="str">
            <v>ZONA H INTERCAM</v>
          </cell>
          <cell r="BU337">
            <v>6538</v>
          </cell>
          <cell r="BV337" t="str">
            <v>ZONA E3 (SEPOMEX AUTOS)</v>
          </cell>
          <cell r="BW337">
            <v>6844</v>
          </cell>
          <cell r="BX337" t="str">
            <v>ZONA F1 INTERCAM</v>
          </cell>
        </row>
        <row r="338">
          <cell r="BA338">
            <v>6732</v>
          </cell>
          <cell r="BB338" t="str">
            <v>ZONA B1 (G53 MAG AGENTE DE SEGUROS)</v>
          </cell>
          <cell r="BC338">
            <v>6964</v>
          </cell>
          <cell r="BD338" t="str">
            <v>ZONA H (MARSH VTA TRADICIONAL GRUPO 1)</v>
          </cell>
          <cell r="BE338">
            <v>6675</v>
          </cell>
          <cell r="BF338" t="str">
            <v>ZONA A4 (MAQUILADORAS DEL NORTE)</v>
          </cell>
          <cell r="BI338">
            <v>6674</v>
          </cell>
          <cell r="BJ338" t="str">
            <v>ZONA E3 (MAQUILADORAS DEL NORTE)</v>
          </cell>
          <cell r="BK338">
            <v>7022</v>
          </cell>
          <cell r="BL338" t="str">
            <v>ZONA C (MARQUARD)</v>
          </cell>
          <cell r="BM338">
            <v>6633</v>
          </cell>
          <cell r="BN338" t="str">
            <v>S. COM ZONA A2</v>
          </cell>
          <cell r="BO338">
            <v>6895</v>
          </cell>
          <cell r="BP338" t="str">
            <v>A C</v>
          </cell>
          <cell r="BQ338">
            <v>6633</v>
          </cell>
          <cell r="BR338" t="str">
            <v>S. COM ZONA A2</v>
          </cell>
          <cell r="BS338">
            <v>6895</v>
          </cell>
          <cell r="BT338" t="str">
            <v>A C</v>
          </cell>
          <cell r="BU338">
            <v>6632</v>
          </cell>
          <cell r="BV338" t="str">
            <v>S. COM ZONA A1</v>
          </cell>
          <cell r="BW338">
            <v>6846</v>
          </cell>
          <cell r="BX338" t="str">
            <v>ZONA H INTERCAM</v>
          </cell>
        </row>
        <row r="339">
          <cell r="BA339">
            <v>6733</v>
          </cell>
          <cell r="BB339" t="str">
            <v>ZONA C1 (G53 MAG AGENTE DE SEGUROS)</v>
          </cell>
          <cell r="BC339">
            <v>6966</v>
          </cell>
          <cell r="BD339" t="str">
            <v>ZONA A (MARSH VTA TRADICIONAL GRUPO 2)</v>
          </cell>
          <cell r="BE339">
            <v>6731</v>
          </cell>
          <cell r="BF339" t="str">
            <v>ZONA A1 (G53 MAG AGENTE DE SEGUROS)</v>
          </cell>
          <cell r="BI339">
            <v>6675</v>
          </cell>
          <cell r="BJ339" t="str">
            <v>ZONA A4 (MAQUILADORAS DEL NORTE)</v>
          </cell>
          <cell r="BK339">
            <v>7023</v>
          </cell>
          <cell r="BL339" t="str">
            <v>ZONA C1 (MARQUARD)</v>
          </cell>
          <cell r="BM339">
            <v>6634</v>
          </cell>
          <cell r="BN339" t="str">
            <v>S. COM ZONA A3</v>
          </cell>
          <cell r="BO339">
            <v>6896</v>
          </cell>
          <cell r="BP339" t="str">
            <v>A1 C</v>
          </cell>
          <cell r="BQ339">
            <v>6634</v>
          </cell>
          <cell r="BR339" t="str">
            <v>S. COM ZONA A3</v>
          </cell>
          <cell r="BS339">
            <v>6896</v>
          </cell>
          <cell r="BT339" t="str">
            <v>A1 C</v>
          </cell>
          <cell r="BU339">
            <v>6633</v>
          </cell>
          <cell r="BV339" t="str">
            <v>S. COM ZONA A2</v>
          </cell>
          <cell r="BW339">
            <v>6895</v>
          </cell>
          <cell r="BX339" t="str">
            <v>A C</v>
          </cell>
        </row>
        <row r="340">
          <cell r="BA340">
            <v>6734</v>
          </cell>
          <cell r="BB340" t="str">
            <v>ZONA D1 (G53 MAG AGENTE DE SEGUROS)</v>
          </cell>
          <cell r="BC340">
            <v>6967</v>
          </cell>
          <cell r="BD340" t="str">
            <v>ZONA A1 (MARSH VTA TRADICIONAL GRUPO 2)</v>
          </cell>
          <cell r="BE340">
            <v>6732</v>
          </cell>
          <cell r="BF340" t="str">
            <v>ZONA B1 (G53 MAG AGENTE DE SEGUROS)</v>
          </cell>
          <cell r="BI340">
            <v>6731</v>
          </cell>
          <cell r="BJ340" t="str">
            <v>ZONA A1 (G53 MAG AGENTE DE SEGUROS)</v>
          </cell>
          <cell r="BK340">
            <v>7024</v>
          </cell>
          <cell r="BL340" t="str">
            <v>ZONA D (MARQUARD)</v>
          </cell>
          <cell r="BM340">
            <v>6635</v>
          </cell>
          <cell r="BN340" t="str">
            <v>S. COM ZONA A4</v>
          </cell>
          <cell r="BO340">
            <v>6897</v>
          </cell>
          <cell r="BP340" t="str">
            <v>C C</v>
          </cell>
          <cell r="BQ340">
            <v>6635</v>
          </cell>
          <cell r="BR340" t="str">
            <v>S. COM ZONA A4</v>
          </cell>
          <cell r="BS340">
            <v>6897</v>
          </cell>
          <cell r="BT340" t="str">
            <v>C C</v>
          </cell>
          <cell r="BU340">
            <v>6634</v>
          </cell>
          <cell r="BV340" t="str">
            <v>S. COM ZONA A3</v>
          </cell>
          <cell r="BW340">
            <v>6896</v>
          </cell>
          <cell r="BX340" t="str">
            <v>A1 C</v>
          </cell>
        </row>
        <row r="341">
          <cell r="BA341">
            <v>6735</v>
          </cell>
          <cell r="BB341" t="str">
            <v>ZONA E1 (G53 MAG AGENTE DE SEGUROS)</v>
          </cell>
          <cell r="BC341">
            <v>6968</v>
          </cell>
          <cell r="BD341" t="str">
            <v>ZONA C (MARSH VTA TRADICIONAL GRUPO 2)</v>
          </cell>
          <cell r="BE341">
            <v>6733</v>
          </cell>
          <cell r="BF341" t="str">
            <v>ZONA C1 (G53 MAG AGENTE DE SEGUROS)</v>
          </cell>
          <cell r="BI341">
            <v>6732</v>
          </cell>
          <cell r="BJ341" t="str">
            <v>ZONA B1 (G53 MAG AGENTE DE SEGUROS)</v>
          </cell>
          <cell r="BK341">
            <v>7025</v>
          </cell>
          <cell r="BL341" t="str">
            <v>ZONA E (MARQUARD)</v>
          </cell>
          <cell r="BM341">
            <v>6636</v>
          </cell>
          <cell r="BN341" t="str">
            <v>S. COM ZONA C1</v>
          </cell>
          <cell r="BO341">
            <v>6898</v>
          </cell>
          <cell r="BP341" t="str">
            <v>C CCR</v>
          </cell>
          <cell r="BQ341">
            <v>6636</v>
          </cell>
          <cell r="BR341" t="str">
            <v>S. COM ZONA C1</v>
          </cell>
          <cell r="BS341">
            <v>6898</v>
          </cell>
          <cell r="BT341" t="str">
            <v>C CCR</v>
          </cell>
          <cell r="BU341">
            <v>6635</v>
          </cell>
          <cell r="BV341" t="str">
            <v>S. COM ZONA A4</v>
          </cell>
          <cell r="BW341">
            <v>6897</v>
          </cell>
          <cell r="BX341" t="str">
            <v>C C</v>
          </cell>
        </row>
        <row r="342">
          <cell r="BA342">
            <v>6742</v>
          </cell>
          <cell r="BB342" t="str">
            <v>ZONA D1 (G53 MAG AGENTE DE SEGUROS)</v>
          </cell>
          <cell r="BC342">
            <v>6969</v>
          </cell>
          <cell r="BD342" t="str">
            <v>ZONA C SINALOA (MARSH VTA TRADICIONAL GRUPO 2)</v>
          </cell>
          <cell r="BE342">
            <v>6734</v>
          </cell>
          <cell r="BF342" t="str">
            <v>ZONA D1 (G53 MAG AGENTE DE SEGUROS)</v>
          </cell>
          <cell r="BI342">
            <v>6733</v>
          </cell>
          <cell r="BJ342" t="str">
            <v>ZONA C1 (G53 MAG AGENTE DE SEGUROS)</v>
          </cell>
          <cell r="BK342">
            <v>7026</v>
          </cell>
          <cell r="BL342" t="str">
            <v>ZONA F (MARQUARD)</v>
          </cell>
          <cell r="BM342">
            <v>6637</v>
          </cell>
          <cell r="BN342" t="str">
            <v>S. COM ZONA C3</v>
          </cell>
          <cell r="BO342">
            <v>6899</v>
          </cell>
          <cell r="BP342" t="str">
            <v>C1 C</v>
          </cell>
          <cell r="BQ342">
            <v>6637</v>
          </cell>
          <cell r="BR342" t="str">
            <v>S. COM ZONA C3</v>
          </cell>
          <cell r="BS342">
            <v>6899</v>
          </cell>
          <cell r="BT342" t="str">
            <v>C1 C</v>
          </cell>
          <cell r="BU342">
            <v>6636</v>
          </cell>
          <cell r="BV342" t="str">
            <v>S. COM ZONA C1</v>
          </cell>
          <cell r="BW342">
            <v>6898</v>
          </cell>
          <cell r="BX342" t="str">
            <v>C CCR</v>
          </cell>
        </row>
        <row r="343">
          <cell r="BA343">
            <v>6830</v>
          </cell>
          <cell r="BB343" t="str">
            <v>ZONA B1 (SOLUCIONES FINANCIERAS INTERNACIONALES)</v>
          </cell>
          <cell r="BC343">
            <v>6970</v>
          </cell>
          <cell r="BD343" t="str">
            <v>ZONA C1 (MARSH VTA TRADICIONAL GRUPO 2)</v>
          </cell>
          <cell r="BE343">
            <v>6735</v>
          </cell>
          <cell r="BF343" t="str">
            <v>ZONA E1 (G53 MAG AGENTE DE SEGUROS)</v>
          </cell>
          <cell r="BI343">
            <v>6734</v>
          </cell>
          <cell r="BJ343" t="str">
            <v>ZONA D1 (G53 MAG AGENTE DE SEGUROS)</v>
          </cell>
          <cell r="BK343">
            <v>7027</v>
          </cell>
          <cell r="BL343" t="str">
            <v>ZONA F1 (MARQUARD)</v>
          </cell>
          <cell r="BM343">
            <v>6638</v>
          </cell>
          <cell r="BN343" t="str">
            <v>S. COM ZONA C4</v>
          </cell>
          <cell r="BO343">
            <v>6900</v>
          </cell>
          <cell r="BP343" t="str">
            <v>C1 CCR</v>
          </cell>
          <cell r="BQ343">
            <v>6638</v>
          </cell>
          <cell r="BR343" t="str">
            <v>S. COM ZONA C4</v>
          </cell>
          <cell r="BS343">
            <v>6900</v>
          </cell>
          <cell r="BT343" t="str">
            <v>C1 CCR</v>
          </cell>
          <cell r="BU343">
            <v>6637</v>
          </cell>
          <cell r="BV343" t="str">
            <v>S. COM ZONA C3</v>
          </cell>
          <cell r="BW343">
            <v>6899</v>
          </cell>
          <cell r="BX343" t="str">
            <v>C1 C</v>
          </cell>
        </row>
        <row r="344">
          <cell r="BA344">
            <v>6837</v>
          </cell>
          <cell r="BB344" t="str">
            <v>ZONA A1 (INTERCAM)</v>
          </cell>
          <cell r="BC344">
            <v>6971</v>
          </cell>
          <cell r="BD344" t="str">
            <v>ZONA C1 CHIH. (MARSH VTA TRADICIONAL GRUPO 2)</v>
          </cell>
          <cell r="BE344">
            <v>6742</v>
          </cell>
          <cell r="BF344" t="str">
            <v>ZONA D1 (G53 MAG AGENTE DE SEGUROS)</v>
          </cell>
          <cell r="BI344">
            <v>6735</v>
          </cell>
          <cell r="BJ344" t="str">
            <v>ZONA E1 (G53 MAG AGENTE DE SEGUROS)</v>
          </cell>
          <cell r="BK344">
            <v>7028</v>
          </cell>
          <cell r="BL344" t="str">
            <v>ZONA H (MARQUARD)</v>
          </cell>
          <cell r="BM344">
            <v>6639</v>
          </cell>
          <cell r="BN344" t="str">
            <v>S. COM ZONA D1</v>
          </cell>
          <cell r="BO344">
            <v>6901</v>
          </cell>
          <cell r="BP344" t="str">
            <v>D C</v>
          </cell>
          <cell r="BQ344">
            <v>6639</v>
          </cell>
          <cell r="BR344" t="str">
            <v>S. COM ZONA D1</v>
          </cell>
          <cell r="BS344">
            <v>6901</v>
          </cell>
          <cell r="BT344" t="str">
            <v>D C</v>
          </cell>
          <cell r="BU344">
            <v>6638</v>
          </cell>
          <cell r="BV344" t="str">
            <v>S. COM ZONA C4</v>
          </cell>
          <cell r="BW344">
            <v>6900</v>
          </cell>
          <cell r="BX344" t="str">
            <v>C1 CCR</v>
          </cell>
        </row>
        <row r="345">
          <cell r="BA345">
            <v>6838</v>
          </cell>
          <cell r="BB345" t="str">
            <v>ZONA A2 (INTERCAM)</v>
          </cell>
          <cell r="BC345">
            <v>6972</v>
          </cell>
          <cell r="BD345" t="str">
            <v>ZONA D (MARSH VTA TRADICIONAL GRUPO 2)</v>
          </cell>
          <cell r="BE345">
            <v>6830</v>
          </cell>
          <cell r="BF345" t="str">
            <v>ZONA B1 (SOLUCIONES FINANCIERAS INTERNACIONALES)</v>
          </cell>
          <cell r="BI345">
            <v>6742</v>
          </cell>
          <cell r="BJ345" t="str">
            <v>ZONA D1 (G53 MAG AGENTE DE SEGUROS)</v>
          </cell>
          <cell r="BM345">
            <v>6640</v>
          </cell>
          <cell r="BN345" t="str">
            <v>S. COM ZONA D2</v>
          </cell>
          <cell r="BO345">
            <v>6902</v>
          </cell>
          <cell r="BP345" t="str">
            <v>D CCR</v>
          </cell>
          <cell r="BQ345">
            <v>6640</v>
          </cell>
          <cell r="BR345" t="str">
            <v>S. COM ZONA D2</v>
          </cell>
          <cell r="BS345">
            <v>6902</v>
          </cell>
          <cell r="BT345" t="str">
            <v>D CCR</v>
          </cell>
          <cell r="BU345">
            <v>6639</v>
          </cell>
          <cell r="BV345" t="str">
            <v>S. COM ZONA D1</v>
          </cell>
          <cell r="BW345">
            <v>6901</v>
          </cell>
          <cell r="BX345" t="str">
            <v>D C</v>
          </cell>
        </row>
        <row r="346">
          <cell r="BA346">
            <v>6839</v>
          </cell>
          <cell r="BB346" t="str">
            <v>ZONA A3 (INTERCAM)</v>
          </cell>
          <cell r="BC346">
            <v>6973</v>
          </cell>
          <cell r="BD346" t="str">
            <v>ZONA D SONORA (MARSH VTA TRADICIONAL GRUPO 2)</v>
          </cell>
          <cell r="BE346">
            <v>6897</v>
          </cell>
          <cell r="BF346" t="str">
            <v>A2 CCR</v>
          </cell>
          <cell r="BI346">
            <v>6830</v>
          </cell>
          <cell r="BJ346" t="str">
            <v>ZONA B1 (SOLUCIONES FINANCIERAS INTERNACIONALES)</v>
          </cell>
          <cell r="BM346">
            <v>6641</v>
          </cell>
          <cell r="BN346" t="str">
            <v>S. COM ZONA D3</v>
          </cell>
          <cell r="BO346">
            <v>6903</v>
          </cell>
          <cell r="BP346" t="str">
            <v>E C</v>
          </cell>
          <cell r="BQ346">
            <v>6641</v>
          </cell>
          <cell r="BR346" t="str">
            <v>S. COM ZONA D3</v>
          </cell>
          <cell r="BS346">
            <v>6903</v>
          </cell>
          <cell r="BT346" t="str">
            <v>E C</v>
          </cell>
          <cell r="BU346">
            <v>6640</v>
          </cell>
          <cell r="BV346" t="str">
            <v>S. COM ZONA D2</v>
          </cell>
          <cell r="BW346">
            <v>6902</v>
          </cell>
          <cell r="BX346" t="str">
            <v>D CCR</v>
          </cell>
        </row>
        <row r="347">
          <cell r="BA347">
            <v>6840</v>
          </cell>
          <cell r="BB347" t="str">
            <v>ZONA A4 (INTERCAM)</v>
          </cell>
          <cell r="BC347">
            <v>6974</v>
          </cell>
          <cell r="BD347" t="str">
            <v>ZONA E (MARSH VTA TRADICIONAL GRUPO 2)</v>
          </cell>
          <cell r="BE347">
            <v>6905</v>
          </cell>
          <cell r="BF347" t="str">
            <v>C2 CCR</v>
          </cell>
          <cell r="BI347">
            <v>6838</v>
          </cell>
          <cell r="BJ347" t="str">
            <v>ZONA A2 INTERCAM</v>
          </cell>
          <cell r="BM347">
            <v>6642</v>
          </cell>
          <cell r="BN347" t="str">
            <v>S. COM ZONA E1</v>
          </cell>
          <cell r="BO347">
            <v>6904</v>
          </cell>
          <cell r="BP347" t="str">
            <v>E CCR</v>
          </cell>
          <cell r="BQ347">
            <v>6642</v>
          </cell>
          <cell r="BR347" t="str">
            <v>S. COM ZONA E1</v>
          </cell>
          <cell r="BS347">
            <v>6904</v>
          </cell>
          <cell r="BT347" t="str">
            <v>E CCR</v>
          </cell>
          <cell r="BU347">
            <v>6641</v>
          </cell>
          <cell r="BV347" t="str">
            <v>S. COM ZONA D3</v>
          </cell>
          <cell r="BW347">
            <v>6903</v>
          </cell>
          <cell r="BX347" t="str">
            <v>E C</v>
          </cell>
        </row>
        <row r="348">
          <cell r="BA348">
            <v>6841</v>
          </cell>
          <cell r="BB348" t="str">
            <v>ZONA B1 (INTERCAM)</v>
          </cell>
          <cell r="BC348">
            <v>6975</v>
          </cell>
          <cell r="BD348" t="str">
            <v>ZONA F (MARSH VTA TRADICIONAL GRUPO 2)</v>
          </cell>
          <cell r="BE348">
            <v>6908</v>
          </cell>
          <cell r="BF348" t="str">
            <v>C4 CCR</v>
          </cell>
          <cell r="BI348">
            <v>6839</v>
          </cell>
          <cell r="BJ348" t="str">
            <v>ZONA A3 INTERCAM</v>
          </cell>
          <cell r="BM348">
            <v>6643</v>
          </cell>
          <cell r="BN348" t="str">
            <v>S. COM ZONA E2</v>
          </cell>
          <cell r="BO348">
            <v>6905</v>
          </cell>
          <cell r="BP348" t="str">
            <v>F C</v>
          </cell>
          <cell r="BQ348">
            <v>6643</v>
          </cell>
          <cell r="BR348" t="str">
            <v>S. COM ZONA E2</v>
          </cell>
          <cell r="BS348">
            <v>6905</v>
          </cell>
          <cell r="BT348" t="str">
            <v>F C</v>
          </cell>
          <cell r="BU348">
            <v>6642</v>
          </cell>
          <cell r="BV348" t="str">
            <v>S. COM ZONA E1</v>
          </cell>
          <cell r="BW348">
            <v>6904</v>
          </cell>
          <cell r="BX348" t="str">
            <v>E CCR</v>
          </cell>
        </row>
        <row r="349">
          <cell r="BA349">
            <v>6842</v>
          </cell>
          <cell r="BB349" t="str">
            <v>ZONA C3 (INTERCAM)</v>
          </cell>
          <cell r="BC349">
            <v>6976</v>
          </cell>
          <cell r="BD349" t="str">
            <v>ZONA F NVO LEON (MARSH VTA TRADICIONAL GRUPO 2)</v>
          </cell>
          <cell r="BE349">
            <v>6912</v>
          </cell>
          <cell r="BF349" t="str">
            <v>D3 CCR</v>
          </cell>
          <cell r="BI349">
            <v>6840</v>
          </cell>
          <cell r="BJ349" t="str">
            <v>ZONA A4 INTERCAM</v>
          </cell>
          <cell r="BM349">
            <v>6644</v>
          </cell>
          <cell r="BN349" t="str">
            <v>S. COM ZONA E3</v>
          </cell>
          <cell r="BO349">
            <v>6906</v>
          </cell>
          <cell r="BP349" t="str">
            <v>F CCR</v>
          </cell>
          <cell r="BQ349">
            <v>6644</v>
          </cell>
          <cell r="BR349" t="str">
            <v>S. COM ZONA E3</v>
          </cell>
          <cell r="BS349">
            <v>6906</v>
          </cell>
          <cell r="BT349" t="str">
            <v>F CCR</v>
          </cell>
          <cell r="BU349">
            <v>6643</v>
          </cell>
          <cell r="BV349" t="str">
            <v>S. COM ZONA E2</v>
          </cell>
          <cell r="BW349">
            <v>6905</v>
          </cell>
          <cell r="BX349" t="str">
            <v>F C</v>
          </cell>
        </row>
        <row r="350">
          <cell r="BA350">
            <v>6843</v>
          </cell>
          <cell r="BB350" t="str">
            <v>ZONA C4 (INTERCAM)</v>
          </cell>
          <cell r="BC350">
            <v>6977</v>
          </cell>
          <cell r="BD350" t="str">
            <v>ZONA G (MARSH VTA TRADICIONAL GRUPO 2)</v>
          </cell>
          <cell r="BE350">
            <v>6914</v>
          </cell>
          <cell r="BF350" t="str">
            <v>E1 CCR</v>
          </cell>
          <cell r="BI350">
            <v>6841</v>
          </cell>
          <cell r="BJ350" t="str">
            <v>ZONA B1 INTERCAM</v>
          </cell>
          <cell r="BM350">
            <v>6645</v>
          </cell>
          <cell r="BN350" t="str">
            <v>A1 BAM SEMINUEVOS</v>
          </cell>
          <cell r="BO350">
            <v>6907</v>
          </cell>
          <cell r="BP350" t="str">
            <v>F1 CCR</v>
          </cell>
          <cell r="BQ350">
            <v>6645</v>
          </cell>
          <cell r="BR350" t="str">
            <v>A1 BAM SEMINUEVOS</v>
          </cell>
          <cell r="BS350">
            <v>6907</v>
          </cell>
          <cell r="BT350" t="str">
            <v>F1 CCR</v>
          </cell>
          <cell r="BU350">
            <v>6644</v>
          </cell>
          <cell r="BV350" t="str">
            <v>S. COM ZONA E3</v>
          </cell>
          <cell r="BW350">
            <v>6906</v>
          </cell>
          <cell r="BX350" t="str">
            <v>F CCR</v>
          </cell>
        </row>
        <row r="351">
          <cell r="BA351">
            <v>6844</v>
          </cell>
          <cell r="BB351" t="str">
            <v>ZONA D1 (INTERCAM)</v>
          </cell>
          <cell r="BC351">
            <v>6978</v>
          </cell>
          <cell r="BD351" t="str">
            <v>ZONA H (MARSH VTA TRADICIONAL GRUPO 2)</v>
          </cell>
          <cell r="BE351">
            <v>6920</v>
          </cell>
          <cell r="BF351" t="str">
            <v>FAMSA SERV PUBL ZONA I</v>
          </cell>
          <cell r="BI351">
            <v>6842</v>
          </cell>
          <cell r="BJ351" t="str">
            <v>ZONA C3 INTERCAM</v>
          </cell>
          <cell r="BM351">
            <v>6661</v>
          </cell>
          <cell r="BN351" t="str">
            <v>ZONA A1 (MAQUILADORAS DEL NORTE)</v>
          </cell>
          <cell r="BO351">
            <v>6908</v>
          </cell>
          <cell r="BP351" t="str">
            <v>G C</v>
          </cell>
          <cell r="BQ351">
            <v>6661</v>
          </cell>
          <cell r="BR351" t="str">
            <v>ZONA A1 (MAQUILADORAS DEL NORTE)</v>
          </cell>
          <cell r="BS351">
            <v>6908</v>
          </cell>
          <cell r="BT351" t="str">
            <v>G C</v>
          </cell>
          <cell r="BU351">
            <v>6645</v>
          </cell>
          <cell r="BV351" t="str">
            <v>A1 BAM SEMINUEVOS</v>
          </cell>
          <cell r="BW351">
            <v>6907</v>
          </cell>
          <cell r="BX351" t="str">
            <v>F1 CCR</v>
          </cell>
        </row>
        <row r="352">
          <cell r="BA352">
            <v>6845</v>
          </cell>
          <cell r="BB352" t="str">
            <v>ZONA D2 (INTERCAM)</v>
          </cell>
          <cell r="BC352">
            <v>6980</v>
          </cell>
          <cell r="BD352" t="str">
            <v>ZONA A (MARSH VTA TRADICIONAL GRUPO 3)</v>
          </cell>
          <cell r="BE352">
            <v>6921</v>
          </cell>
          <cell r="BF352" t="str">
            <v>FAMSA SERV PUBL ZONA I</v>
          </cell>
          <cell r="BI352">
            <v>6843</v>
          </cell>
          <cell r="BJ352" t="str">
            <v>ZONA C4 INTERCAM</v>
          </cell>
          <cell r="BM352">
            <v>6662</v>
          </cell>
          <cell r="BN352" t="str">
            <v>ZONA A2 (MAQUILADORAS DEL NORTE)</v>
          </cell>
          <cell r="BO352">
            <v>6909</v>
          </cell>
          <cell r="BP352" t="str">
            <v>G CCR</v>
          </cell>
          <cell r="BQ352">
            <v>6662</v>
          </cell>
          <cell r="BR352" t="str">
            <v>ZONA A2 (MAQUILADORAS DEL NORTE)</v>
          </cell>
          <cell r="BS352">
            <v>6909</v>
          </cell>
          <cell r="BT352" t="str">
            <v>G CCR</v>
          </cell>
          <cell r="BU352">
            <v>6661</v>
          </cell>
          <cell r="BV352" t="str">
            <v>ZONA A1 (MAQUILADORAS DEL NORTE)</v>
          </cell>
          <cell r="BW352">
            <v>6908</v>
          </cell>
          <cell r="BX352" t="str">
            <v>G C</v>
          </cell>
        </row>
        <row r="353">
          <cell r="BA353">
            <v>6846</v>
          </cell>
          <cell r="BB353" t="str">
            <v>ZONA D3 (INTERCAM)</v>
          </cell>
          <cell r="BC353">
            <v>6981</v>
          </cell>
          <cell r="BD353" t="str">
            <v>ZONA A1 (MARSH VTA TRADICIONAL GRUPO 3)</v>
          </cell>
          <cell r="BE353">
            <v>6922</v>
          </cell>
          <cell r="BF353" t="str">
            <v>FAMSA SERV PUBL ZONA II</v>
          </cell>
          <cell r="BI353">
            <v>6844</v>
          </cell>
          <cell r="BJ353" t="str">
            <v>ZONA D1 INTERCAM</v>
          </cell>
          <cell r="BM353">
            <v>6663</v>
          </cell>
          <cell r="BN353" t="str">
            <v>ZONA A3 (MAQUILADORAS DEL NORTE)</v>
          </cell>
          <cell r="BO353">
            <v>6910</v>
          </cell>
          <cell r="BP353" t="str">
            <v>H C</v>
          </cell>
          <cell r="BQ353">
            <v>6663</v>
          </cell>
          <cell r="BR353" t="str">
            <v>ZONA A3 (MAQUILADORAS DEL NORTE)</v>
          </cell>
          <cell r="BS353">
            <v>6910</v>
          </cell>
          <cell r="BT353" t="str">
            <v>H C</v>
          </cell>
          <cell r="BU353">
            <v>6662</v>
          </cell>
          <cell r="BV353" t="str">
            <v>ZONA A2 (MAQUILADORAS DEL NORTE)</v>
          </cell>
          <cell r="BW353">
            <v>6909</v>
          </cell>
          <cell r="BX353" t="str">
            <v>G CCR</v>
          </cell>
        </row>
        <row r="354">
          <cell r="BA354">
            <v>6847</v>
          </cell>
          <cell r="BB354" t="str">
            <v>ZONA E1 (INTERCAM)</v>
          </cell>
          <cell r="BC354">
            <v>6982</v>
          </cell>
          <cell r="BD354" t="str">
            <v>ZONA C (MARSH VTA TRADICIONAL GRUPO 3)</v>
          </cell>
          <cell r="BE354">
            <v>6923</v>
          </cell>
          <cell r="BF354" t="str">
            <v>FAMSA SERV PUBL ZONA III</v>
          </cell>
          <cell r="BI354">
            <v>6845</v>
          </cell>
          <cell r="BJ354" t="str">
            <v>ZONA D2 INTERCAM</v>
          </cell>
          <cell r="BM354">
            <v>6664</v>
          </cell>
          <cell r="BN354" t="str">
            <v>ZONA B1 (MAQUILADORAS DEL NORTE)</v>
          </cell>
          <cell r="BO354">
            <v>6926</v>
          </cell>
          <cell r="BP354" t="str">
            <v>ZONA A (EMPLEADOS GPO SALINAS) DF, EDO MEX</v>
          </cell>
          <cell r="BQ354">
            <v>6664</v>
          </cell>
          <cell r="BR354" t="str">
            <v>ZONA B1 (MAQUILADORAS DEL NORTE)</v>
          </cell>
          <cell r="BS354">
            <v>6926</v>
          </cell>
          <cell r="BT354" t="str">
            <v>ZONA A (EMPLEADOS GPO SALINAS) DF, EDO MEX</v>
          </cell>
          <cell r="BU354">
            <v>6663</v>
          </cell>
          <cell r="BV354" t="str">
            <v>ZONA A3 (MAQUILADORAS DEL NORTE)</v>
          </cell>
          <cell r="BW354">
            <v>6910</v>
          </cell>
          <cell r="BX354" t="str">
            <v>H C</v>
          </cell>
        </row>
        <row r="355">
          <cell r="BA355">
            <v>6848</v>
          </cell>
          <cell r="BB355" t="str">
            <v>ZONA E2 (INTERCAM)</v>
          </cell>
          <cell r="BC355">
            <v>6983</v>
          </cell>
          <cell r="BD355" t="str">
            <v>ZONA C1 (MARSH VTA TRADICIONAL GRUPO 3)</v>
          </cell>
          <cell r="BE355">
            <v>6924</v>
          </cell>
          <cell r="BF355" t="str">
            <v>FAMSA SERV PUBL ZONA IV</v>
          </cell>
          <cell r="BI355">
            <v>6846</v>
          </cell>
          <cell r="BJ355" t="str">
            <v>ZONA D3 INTERCAM</v>
          </cell>
          <cell r="BM355">
            <v>6665</v>
          </cell>
          <cell r="BN355" t="str">
            <v>ZONA C1 (MAQUILADORAS DEL NORTE)</v>
          </cell>
          <cell r="BO355">
            <v>6927</v>
          </cell>
          <cell r="BP355" t="str">
            <v>ZONA A1 (EMPLEADOS GPO SALINAS)GUERRERO</v>
          </cell>
          <cell r="BQ355">
            <v>6665</v>
          </cell>
          <cell r="BR355" t="str">
            <v>ZONA C1 (MAQUILADORAS DEL NORTE)</v>
          </cell>
          <cell r="BS355">
            <v>6927</v>
          </cell>
          <cell r="BT355" t="str">
            <v>ZONA A1 (EMPLEADOS GPO SALINAS)GUERRERO</v>
          </cell>
          <cell r="BU355">
            <v>6664</v>
          </cell>
          <cell r="BV355" t="str">
            <v>ZONA B1 (MAQUILADORAS DEL NORTE)</v>
          </cell>
          <cell r="BW355">
            <v>6926</v>
          </cell>
          <cell r="BX355" t="str">
            <v>ZONA A (EMPLEADOS GPO SALINAS) DF, EDO MEX</v>
          </cell>
        </row>
        <row r="356">
          <cell r="BA356">
            <v>6849</v>
          </cell>
          <cell r="BB356" t="str">
            <v>ZONA E3 (INTERCAM)</v>
          </cell>
          <cell r="BC356">
            <v>6984</v>
          </cell>
          <cell r="BD356" t="str">
            <v>ZONA D (MARSH VTA TRADICIONAL GRUPO 3)</v>
          </cell>
          <cell r="BE356">
            <v>6925</v>
          </cell>
          <cell r="BF356" t="str">
            <v>FAMSA SERV PUBL ZONA V</v>
          </cell>
          <cell r="BI356">
            <v>6847</v>
          </cell>
          <cell r="BJ356" t="str">
            <v>ZONA E1 INTERCAM</v>
          </cell>
          <cell r="BM356">
            <v>6666</v>
          </cell>
          <cell r="BN356" t="str">
            <v>ZONA C2 (MAQUILADORAS DEL NORTE)</v>
          </cell>
          <cell r="BO356">
            <v>6928</v>
          </cell>
          <cell r="BP356" t="str">
            <v>ZONA C (EMPLEADOS GPO SALINAS) JAL,TAB</v>
          </cell>
          <cell r="BQ356">
            <v>6666</v>
          </cell>
          <cell r="BR356" t="str">
            <v>ZONA C2 (MAQUILADORAS DEL NORTE)</v>
          </cell>
          <cell r="BS356">
            <v>6928</v>
          </cell>
          <cell r="BT356" t="str">
            <v>ZONA C (EMPLEADOS GPO SALINAS) JAL,TAB</v>
          </cell>
          <cell r="BU356">
            <v>6665</v>
          </cell>
          <cell r="BV356" t="str">
            <v>ZONA C1 (MAQUILADORAS DEL NORTE)</v>
          </cell>
          <cell r="BW356">
            <v>6927</v>
          </cell>
          <cell r="BX356" t="str">
            <v>ZONA A1 (EMPLEADOS GPO SALINAS)GUERRERO</v>
          </cell>
        </row>
        <row r="357">
          <cell r="BA357">
            <v>6850</v>
          </cell>
          <cell r="BB357" t="str">
            <v>ZONA C4 CHIH. (INTERCAM)</v>
          </cell>
          <cell r="BC357">
            <v>6985</v>
          </cell>
          <cell r="BD357" t="str">
            <v>ZONA E (MARSH VTA TRADICIONAL GRUPO 3)</v>
          </cell>
          <cell r="BE357">
            <v>6926</v>
          </cell>
          <cell r="BF357" t="str">
            <v>ZONA A1 (EMPLEADOS GPO SALINAS) DF, EDO MEX</v>
          </cell>
          <cell r="BI357">
            <v>6848</v>
          </cell>
          <cell r="BJ357" t="str">
            <v>ZONA E2 INTERCAM</v>
          </cell>
          <cell r="BM357">
            <v>6667</v>
          </cell>
          <cell r="BN357" t="str">
            <v>ZONA C3 (MAQUILADORAS DEL NORTE)</v>
          </cell>
          <cell r="BO357">
            <v>6929</v>
          </cell>
          <cell r="BP357" t="str">
            <v>ZONA C (SIN) (EMPLEADOS GPO SALINAS) SINALOA</v>
          </cell>
          <cell r="BQ357">
            <v>6667</v>
          </cell>
          <cell r="BR357" t="str">
            <v>ZONA C3 (MAQUILADORAS DEL NORTE)</v>
          </cell>
          <cell r="BS357">
            <v>6929</v>
          </cell>
          <cell r="BT357" t="str">
            <v>ZONA C (SIN) (EMPLEADOS GPO SALINAS) SINALOA</v>
          </cell>
          <cell r="BU357">
            <v>6666</v>
          </cell>
          <cell r="BV357" t="str">
            <v>ZONA C2 (MAQUILADORAS DEL NORTE)</v>
          </cell>
          <cell r="BW357">
            <v>6928</v>
          </cell>
          <cell r="BX357" t="str">
            <v>ZONA C (EMPLEADOS GPO SALINAS) JAL,TAB</v>
          </cell>
        </row>
        <row r="358">
          <cell r="BA358">
            <v>6851</v>
          </cell>
          <cell r="BB358" t="str">
            <v>ARGEFIN TAXIS FINANCIADOS ZONA I</v>
          </cell>
          <cell r="BC358">
            <v>6986</v>
          </cell>
          <cell r="BD358" t="str">
            <v>ZONA F (MARSH VTA TRADICIONAL GRUPO 3)</v>
          </cell>
          <cell r="BE358">
            <v>6927</v>
          </cell>
          <cell r="BF358" t="str">
            <v>ZONA A2 (SIN) (EMPLEADOS GPO SALINAS) SINALOA</v>
          </cell>
          <cell r="BI358">
            <v>6849</v>
          </cell>
          <cell r="BJ358" t="str">
            <v>ZONA E3 INTERCAM</v>
          </cell>
          <cell r="BM358">
            <v>6668</v>
          </cell>
          <cell r="BN358" t="str">
            <v>ZONA C4 (MAQUILADORAS DEL NORTE)</v>
          </cell>
          <cell r="BO358">
            <v>6930</v>
          </cell>
          <cell r="BP358" t="str">
            <v>ZONA C1 (EMPLEADOS GPO SALINAS) CAMPECHE</v>
          </cell>
          <cell r="BQ358">
            <v>6668</v>
          </cell>
          <cell r="BR358" t="str">
            <v>ZONA C4 (MAQUILADORAS DEL NORTE)</v>
          </cell>
          <cell r="BS358">
            <v>6930</v>
          </cell>
          <cell r="BT358" t="str">
            <v>ZONA C1 (EMPLEADOS GPO SALINAS) CAMPECHE</v>
          </cell>
          <cell r="BU358">
            <v>6667</v>
          </cell>
          <cell r="BV358" t="str">
            <v>ZONA C3 (MAQUILADORAS DEL NORTE)</v>
          </cell>
          <cell r="BW358">
            <v>6929</v>
          </cell>
          <cell r="BX358" t="str">
            <v>ZONA C (SIN) (EMPLEADOS GPO SALINAS) SINALOA</v>
          </cell>
        </row>
        <row r="359">
          <cell r="BA359">
            <v>6852</v>
          </cell>
          <cell r="BB359" t="str">
            <v>ARGEFIN TAXIS FINANCIADOS ZONA II</v>
          </cell>
          <cell r="BC359">
            <v>6987</v>
          </cell>
          <cell r="BD359" t="str">
            <v>ZONA G (MARSH VTA TRADICIONAL GRUPO 3)</v>
          </cell>
          <cell r="BE359">
            <v>6928</v>
          </cell>
          <cell r="BF359" t="str">
            <v>ZONA A3 (EMPLEADOS GPO SALINAS) TAB</v>
          </cell>
          <cell r="BI359">
            <v>6897</v>
          </cell>
          <cell r="BJ359" t="str">
            <v>A2 CCR</v>
          </cell>
          <cell r="BM359">
            <v>6669</v>
          </cell>
          <cell r="BN359" t="str">
            <v>ZONA D1 (MAQUILADORAS DEL NORTE)</v>
          </cell>
          <cell r="BO359">
            <v>6931</v>
          </cell>
          <cell r="BP359" t="str">
            <v>ZONA C1 (CHIH) (EMPLEADOS GPO SALINAS) CHIHUAHUA</v>
          </cell>
          <cell r="BQ359">
            <v>6669</v>
          </cell>
          <cell r="BR359" t="str">
            <v>ZONA D1 (MAQUILADORAS DEL NORTE)</v>
          </cell>
          <cell r="BS359">
            <v>6931</v>
          </cell>
          <cell r="BT359" t="str">
            <v>ZONA C1 (CHIH) (EMPLEADOS GPO SALINAS) CHIHUAHUA</v>
          </cell>
          <cell r="BU359">
            <v>6668</v>
          </cell>
          <cell r="BV359" t="str">
            <v>ZONA C4 (MAQUILADORAS DEL NORTE)</v>
          </cell>
          <cell r="BW359">
            <v>6930</v>
          </cell>
          <cell r="BX359" t="str">
            <v>ZONA C1 (EMPLEADOS GPO SALINAS) CAMPECHE</v>
          </cell>
        </row>
        <row r="360">
          <cell r="BA360">
            <v>6853</v>
          </cell>
          <cell r="BB360" t="str">
            <v>ARGEFIN TAXIS FINANCIADOS ZONA III</v>
          </cell>
          <cell r="BC360">
            <v>6988</v>
          </cell>
          <cell r="BD360" t="str">
            <v>ZONA H (MARSH VTA TRADICIONAL GRUPO 3)</v>
          </cell>
          <cell r="BE360">
            <v>6929</v>
          </cell>
          <cell r="BF360" t="str">
            <v>ZONA A4 (EMPLEADOS GPO SALINAS) GUERRERO</v>
          </cell>
          <cell r="BI360">
            <v>6905</v>
          </cell>
          <cell r="BJ360" t="str">
            <v>C2 CCR</v>
          </cell>
          <cell r="BM360">
            <v>6670</v>
          </cell>
          <cell r="BN360" t="str">
            <v>ZONA D2 (MAQUILADORAS DEL NORTE)</v>
          </cell>
          <cell r="BO360">
            <v>6932</v>
          </cell>
          <cell r="BP360" t="str">
            <v>ZONA D (EMPLEADOS GPO SALINAS)HGO,VER,OAX,TLAX,YUC</v>
          </cell>
          <cell r="BQ360">
            <v>6670</v>
          </cell>
          <cell r="BR360" t="str">
            <v>ZONA D2 (MAQUILADORAS DEL NORTE)</v>
          </cell>
          <cell r="BS360">
            <v>6932</v>
          </cell>
          <cell r="BT360" t="str">
            <v>ZONA D (EMPLEADOS GPO SALINAS)HGO,VER,OAX,TLAX,YUC</v>
          </cell>
          <cell r="BU360">
            <v>6669</v>
          </cell>
          <cell r="BV360" t="str">
            <v>ZONA D1 (MAQUILADORAS DEL NORTE)</v>
          </cell>
          <cell r="BW360">
            <v>6931</v>
          </cell>
          <cell r="BX360" t="str">
            <v>ZONA C1 (CHIH) (EMPLEADOS GPO SALINAS) CHIHUAHUA</v>
          </cell>
        </row>
        <row r="361">
          <cell r="BA361">
            <v>6854</v>
          </cell>
          <cell r="BB361" t="str">
            <v>ARGEFIN TAXIS FINANCIADOS ZONA IV</v>
          </cell>
          <cell r="BC361">
            <v>6990</v>
          </cell>
          <cell r="BD361" t="str">
            <v>ZONA A (MARSH VTA TRADICIONAL GRUPO 3 Y 4)</v>
          </cell>
          <cell r="BE361">
            <v>6930</v>
          </cell>
          <cell r="BF361" t="str">
            <v>ZONA B1 (EMPLEADOS GPO SALINAS) TAM</v>
          </cell>
          <cell r="BI361">
            <v>6908</v>
          </cell>
          <cell r="BJ361" t="str">
            <v>C4 CCR</v>
          </cell>
          <cell r="BM361">
            <v>6671</v>
          </cell>
          <cell r="BN361" t="str">
            <v>ZONA D3 (MAQUILADORAS DEL NORTE)</v>
          </cell>
          <cell r="BO361">
            <v>6933</v>
          </cell>
          <cell r="BP361" t="str">
            <v>ZONA D (SON) (EMPLEADOS GPO SALINAS) SONORA</v>
          </cell>
          <cell r="BQ361">
            <v>6671</v>
          </cell>
          <cell r="BR361" t="str">
            <v>ZONA D3 (MAQUILADORAS DEL NORTE)</v>
          </cell>
          <cell r="BS361">
            <v>6933</v>
          </cell>
          <cell r="BT361" t="str">
            <v>ZONA D (SON) (EMPLEADOS GPO SALINAS) SONORA</v>
          </cell>
          <cell r="BU361">
            <v>6670</v>
          </cell>
          <cell r="BV361" t="str">
            <v>ZONA D2 (MAQUILADORAS DEL NORTE)</v>
          </cell>
          <cell r="BW361">
            <v>6932</v>
          </cell>
          <cell r="BX361" t="str">
            <v>ZONA D (EMPLEADOS GPO SALINAS)HGO,VER,OAX,TLAX,YUC</v>
          </cell>
        </row>
        <row r="362">
          <cell r="BA362">
            <v>6855</v>
          </cell>
          <cell r="BB362" t="str">
            <v>ARGEFIN TAXIS FINANCIADOS ZONA V</v>
          </cell>
          <cell r="BC362">
            <v>6991</v>
          </cell>
          <cell r="BD362" t="str">
            <v>ZONA A1 (MARSH VTA TRADICIONAL GRUPO 3 Y 4)</v>
          </cell>
          <cell r="BE362">
            <v>6931</v>
          </cell>
          <cell r="BF362" t="str">
            <v>ZONA C3(EMPLEADOS GPO SALINAS) HGO,VER,COA,YUC,TLA</v>
          </cell>
          <cell r="BI362">
            <v>6912</v>
          </cell>
          <cell r="BJ362" t="str">
            <v>D3 CCR</v>
          </cell>
          <cell r="BM362">
            <v>6672</v>
          </cell>
          <cell r="BN362" t="str">
            <v>ZONA E1 (MAQUILADORAS DEL NORTE)</v>
          </cell>
          <cell r="BO362">
            <v>6934</v>
          </cell>
          <cell r="BP362" t="str">
            <v>ZONA E(EMP GPO SALINAS)BCN,CHI,DUR,MIC,MOR,PUE,TAM</v>
          </cell>
          <cell r="BQ362">
            <v>6672</v>
          </cell>
          <cell r="BR362" t="str">
            <v>ZONA E1 (MAQUILADORAS DEL NORTE)</v>
          </cell>
          <cell r="BS362">
            <v>6934</v>
          </cell>
          <cell r="BT362" t="str">
            <v>ZONA E(EMP GPO SALINAS)BCN,CHI,DUR,MIC,MOR,PUE,TAM</v>
          </cell>
          <cell r="BU362">
            <v>6671</v>
          </cell>
          <cell r="BV362" t="str">
            <v>ZONA D3 (MAQUILADORAS DEL NORTE)</v>
          </cell>
          <cell r="BW362">
            <v>6933</v>
          </cell>
          <cell r="BX362" t="str">
            <v>ZONA D (SON) (EMPLEADOS GPO SALINAS) SONORA</v>
          </cell>
        </row>
        <row r="363">
          <cell r="BA363">
            <v>6940</v>
          </cell>
          <cell r="BB363" t="str">
            <v>ZONA A1 (GRUPO SOCC) DF, EDO MEX</v>
          </cell>
          <cell r="BC363">
            <v>6992</v>
          </cell>
          <cell r="BD363" t="str">
            <v>ZONA C (MARSH VTA TRADICIONAL GRUPO 3 Y 4)</v>
          </cell>
          <cell r="BE363">
            <v>6932</v>
          </cell>
          <cell r="BF363" t="str">
            <v>ZONA C4 (EMPLEADOS GPO SALINAS) JALISCO</v>
          </cell>
          <cell r="BI363">
            <v>6914</v>
          </cell>
          <cell r="BJ363" t="str">
            <v>E1 CCR</v>
          </cell>
          <cell r="BM363">
            <v>6673</v>
          </cell>
          <cell r="BN363" t="str">
            <v>ZONA E2 (MAQUILADORAS DEL NORTE)</v>
          </cell>
          <cell r="BO363">
            <v>6935</v>
          </cell>
          <cell r="BP363" t="str">
            <v>ZONA F (EMPL GPO SALINAS) GTO,NAY,QRO,QROO,SLP,ZAC</v>
          </cell>
          <cell r="BQ363">
            <v>6673</v>
          </cell>
          <cell r="BR363" t="str">
            <v>ZONA E2 (MAQUILADORAS DEL NORTE)</v>
          </cell>
          <cell r="BS363">
            <v>6935</v>
          </cell>
          <cell r="BT363" t="str">
            <v>ZONA F (EMPL GPO SALINAS) GTO,NAY,QRO,QROO,SLP,ZAC</v>
          </cell>
          <cell r="BU363">
            <v>6672</v>
          </cell>
          <cell r="BV363" t="str">
            <v>ZONA E1 (MAQUILADORAS DEL NORTE)</v>
          </cell>
          <cell r="BW363">
            <v>6934</v>
          </cell>
          <cell r="BX363" t="str">
            <v>ZONA E(EMP GPO SALINAS)BCN,CHI,DUR,MIC,MOR,PUE,TAM</v>
          </cell>
        </row>
        <row r="364">
          <cell r="BA364">
            <v>6941</v>
          </cell>
          <cell r="BB364" t="str">
            <v>ZONA A3 (GRUPO SOCC) TABASCO</v>
          </cell>
          <cell r="BC364">
            <v>6993</v>
          </cell>
          <cell r="BD364" t="str">
            <v>ZONA C1 (MARSH VTA TRADICIONAL GRUPO 3 Y 4)</v>
          </cell>
          <cell r="BE364">
            <v>6933</v>
          </cell>
          <cell r="BF364" t="str">
            <v>ZONA C4 (CHIH) (EMPLEADOS GPO SALINAS)</v>
          </cell>
          <cell r="BI364">
            <v>6920</v>
          </cell>
          <cell r="BJ364" t="str">
            <v>FAMSA SERV PUBL ZONA I</v>
          </cell>
          <cell r="BM364">
            <v>6674</v>
          </cell>
          <cell r="BN364" t="str">
            <v>ZONA E3 (MAQUILADORAS DEL NORTE)</v>
          </cell>
          <cell r="BO364">
            <v>6936</v>
          </cell>
          <cell r="BP364" t="str">
            <v>ZONA F1 (EMPLEADOS GPO SALINAS) NL</v>
          </cell>
          <cell r="BQ364">
            <v>6674</v>
          </cell>
          <cell r="BR364" t="str">
            <v>ZONA E3 (MAQUILADORAS DEL NORTE)</v>
          </cell>
          <cell r="BS364">
            <v>6936</v>
          </cell>
          <cell r="BT364" t="str">
            <v>ZONA F1 (EMPLEADOS GPO SALINAS) NL</v>
          </cell>
          <cell r="BU364">
            <v>6673</v>
          </cell>
          <cell r="BV364" t="str">
            <v>ZONA E2 (MAQUILADORAS DEL NORTE)</v>
          </cell>
          <cell r="BW364">
            <v>6935</v>
          </cell>
          <cell r="BX364" t="str">
            <v>ZONA F (EMPL GPO SALINAS) GTO,NAY,QRO,QROO,SLP,ZAC</v>
          </cell>
        </row>
        <row r="365">
          <cell r="BA365">
            <v>6942</v>
          </cell>
          <cell r="BB365" t="str">
            <v>ZONA A4 (GRUPO SOCC) GUERRERO</v>
          </cell>
          <cell r="BC365">
            <v>6994</v>
          </cell>
          <cell r="BD365" t="str">
            <v>ZONA D (MARSH VTA TRADICIONAL GRUPO 3 Y 4)</v>
          </cell>
          <cell r="BE365">
            <v>6934</v>
          </cell>
          <cell r="BF365" t="str">
            <v>ZONA D1 (EMPLEADOS GPO SALINAS) NL</v>
          </cell>
          <cell r="BI365">
            <v>6921</v>
          </cell>
          <cell r="BJ365" t="str">
            <v>FAMSA SERV PUBL ZONA I</v>
          </cell>
          <cell r="BM365">
            <v>6675</v>
          </cell>
          <cell r="BN365" t="str">
            <v>ZONA A4 (MAQUILADORAS DEL NORTE)</v>
          </cell>
          <cell r="BO365">
            <v>6937</v>
          </cell>
          <cell r="BP365" t="str">
            <v>ZONA G (EMPLEADOS GPO SALINAS) BCS</v>
          </cell>
          <cell r="BQ365">
            <v>6675</v>
          </cell>
          <cell r="BR365" t="str">
            <v>ZONA A4 (MAQUILADORAS DEL NORTE)</v>
          </cell>
          <cell r="BS365">
            <v>6937</v>
          </cell>
          <cell r="BT365" t="str">
            <v>ZONA G (EMPLEADOS GPO SALINAS) BCS</v>
          </cell>
          <cell r="BU365">
            <v>6674</v>
          </cell>
          <cell r="BV365" t="str">
            <v>ZONA E3 (MAQUILADORAS DEL NORTE)</v>
          </cell>
          <cell r="BW365">
            <v>6936</v>
          </cell>
          <cell r="BX365" t="str">
            <v>ZONA F1 (EMPLEADOS GPO SALINAS) NL</v>
          </cell>
        </row>
        <row r="366">
          <cell r="BA366">
            <v>6943</v>
          </cell>
          <cell r="BB366" t="str">
            <v>ZONA B1 (GRUPO SOCC) TAMAULIPAS</v>
          </cell>
          <cell r="BC366">
            <v>6995</v>
          </cell>
          <cell r="BD366" t="str">
            <v>ZONA E (MARSH VTA TRADICIONAL GRUPO 3 Y 4)</v>
          </cell>
          <cell r="BE366">
            <v>6935</v>
          </cell>
          <cell r="BF366" t="str">
            <v>ZONA D2 (EMPLEADOS GPO SALINAS) CHIA,SON</v>
          </cell>
          <cell r="BI366">
            <v>6922</v>
          </cell>
          <cell r="BJ366" t="str">
            <v>FAMSA SERV PUBL ZONA II</v>
          </cell>
          <cell r="BM366">
            <v>6731</v>
          </cell>
          <cell r="BN366" t="str">
            <v>ZONA A1 (G53 MAG AGENTE DE SEGUROS)</v>
          </cell>
          <cell r="BO366">
            <v>6938</v>
          </cell>
          <cell r="BP366" t="str">
            <v>ZONA H (EMPLEADOS GPO SALINAS) AGS,COLIMA</v>
          </cell>
          <cell r="BQ366">
            <v>6731</v>
          </cell>
          <cell r="BR366" t="str">
            <v>ZONA A1 (G53 MAG AGENTE DE SEGUROS)</v>
          </cell>
          <cell r="BS366">
            <v>6938</v>
          </cell>
          <cell r="BT366" t="str">
            <v>ZONA H (EMPLEADOS GPO SALINAS) AGS,COLIMA</v>
          </cell>
          <cell r="BU366">
            <v>6675</v>
          </cell>
          <cell r="BV366" t="str">
            <v>ZONA A4 (MAQUILADORAS DEL NORTE)</v>
          </cell>
          <cell r="BW366">
            <v>6937</v>
          </cell>
          <cell r="BX366" t="str">
            <v>ZONA G (EMPLEADOS GPO SALINAS) BCS</v>
          </cell>
        </row>
        <row r="367">
          <cell r="BA367">
            <v>6944</v>
          </cell>
          <cell r="BB367" t="str">
            <v>ZONA C3 (GRUPO SOCC) TLAX,VER,HGO</v>
          </cell>
          <cell r="BC367">
            <v>6996</v>
          </cell>
          <cell r="BD367" t="str">
            <v>ZONA F (MARSH VTA TRADICIONAL GRUPO 3 Y 4)</v>
          </cell>
          <cell r="BE367">
            <v>6936</v>
          </cell>
          <cell r="BF367" t="str">
            <v>ZONA D3 (EMPLEADOS GPO SALINAS) DUR,GTO,NAY</v>
          </cell>
          <cell r="BI367">
            <v>6923</v>
          </cell>
          <cell r="BJ367" t="str">
            <v>FAMSA SERV PUBL ZONA III</v>
          </cell>
          <cell r="BM367">
            <v>6732</v>
          </cell>
          <cell r="BN367" t="str">
            <v>ZONA B1 (G53 MAG AGENTE DE SEGUROS)</v>
          </cell>
          <cell r="BO367">
            <v>7020</v>
          </cell>
          <cell r="BP367" t="str">
            <v>ZONA A (MARQUARD)</v>
          </cell>
          <cell r="BQ367">
            <v>6732</v>
          </cell>
          <cell r="BR367" t="str">
            <v>ZONA B1 (G53 MAG AGENTE DE SEGUROS)</v>
          </cell>
          <cell r="BS367">
            <v>7020</v>
          </cell>
          <cell r="BT367" t="str">
            <v>ZONA A (MARQUARD)</v>
          </cell>
          <cell r="BU367">
            <v>6731</v>
          </cell>
          <cell r="BV367" t="str">
            <v>ZONA A1 (G53 MAG AGENTE DE SEGUROS)</v>
          </cell>
          <cell r="BW367">
            <v>6938</v>
          </cell>
          <cell r="BX367" t="str">
            <v>ZONA H (EMPLEADOS GPO SALINAS) AGS,COLIMA</v>
          </cell>
        </row>
        <row r="368">
          <cell r="BA368">
            <v>6945</v>
          </cell>
          <cell r="BB368" t="str">
            <v>ZONA C4 (GRUPO SOCC) JALISCO</v>
          </cell>
          <cell r="BC368">
            <v>6997</v>
          </cell>
          <cell r="BD368" t="str">
            <v>ZONA G (MARSH VTA TRADICIONAL GRUPO 3 Y 4)</v>
          </cell>
          <cell r="BE368">
            <v>6937</v>
          </cell>
          <cell r="BF368" t="str">
            <v>ZONA E1 (EMP GPO SALINAS) CAM,MICH,MOR,OAX,PUE,QRO</v>
          </cell>
          <cell r="BI368">
            <v>6924</v>
          </cell>
          <cell r="BJ368" t="str">
            <v>FAMSA SERV PUBL ZONA IV</v>
          </cell>
          <cell r="BM368">
            <v>6733</v>
          </cell>
          <cell r="BN368" t="str">
            <v>ZONA C1 (G53 MAG AGENTE DE SEGUROS)</v>
          </cell>
          <cell r="BO368">
            <v>7021</v>
          </cell>
          <cell r="BP368" t="str">
            <v>ZONA A1 (MARQUARD)</v>
          </cell>
          <cell r="BQ368">
            <v>6733</v>
          </cell>
          <cell r="BR368" t="str">
            <v>ZONA C1 (G53 MAG AGENTE DE SEGUROS)</v>
          </cell>
          <cell r="BS368">
            <v>7021</v>
          </cell>
          <cell r="BT368" t="str">
            <v>ZONA A1 (MARQUARD)</v>
          </cell>
          <cell r="BU368">
            <v>6732</v>
          </cell>
          <cell r="BV368" t="str">
            <v>ZONA B1 (G53 MAG AGENTE DE SEGUROS)</v>
          </cell>
          <cell r="BW368">
            <v>7020</v>
          </cell>
          <cell r="BX368" t="str">
            <v>ZONA A (MARQUARD)</v>
          </cell>
        </row>
        <row r="369">
          <cell r="BA369">
            <v>6946</v>
          </cell>
          <cell r="BB369" t="str">
            <v>ZONA D1 (GRUPO SOCC) NL</v>
          </cell>
          <cell r="BC369">
            <v>6998</v>
          </cell>
          <cell r="BD369" t="str">
            <v>ZONA H (MARSH VTA TRADICIONAL GRUPO 3 Y 4)</v>
          </cell>
          <cell r="BE369">
            <v>6938</v>
          </cell>
          <cell r="BF369" t="str">
            <v>ZONA E2 (EMPLEADOS GPO SALINAS) COLIMA</v>
          </cell>
          <cell r="BI369">
            <v>6925</v>
          </cell>
          <cell r="BJ369" t="str">
            <v>FAMSA SERV PUBL ZONA V</v>
          </cell>
          <cell r="BM369">
            <v>6734</v>
          </cell>
          <cell r="BN369" t="str">
            <v>ZONA D1 (G53 MAG AGENTE DE SEGUROS)</v>
          </cell>
          <cell r="BO369">
            <v>7022</v>
          </cell>
          <cell r="BP369" t="str">
            <v>ZONA C (MARQUARD)</v>
          </cell>
          <cell r="BQ369">
            <v>6734</v>
          </cell>
          <cell r="BR369" t="str">
            <v>ZONA D1 (G53 MAG AGENTE DE SEGUROS)</v>
          </cell>
          <cell r="BS369">
            <v>7022</v>
          </cell>
          <cell r="BT369" t="str">
            <v>ZONA C (MARQUARD)</v>
          </cell>
          <cell r="BU369">
            <v>6733</v>
          </cell>
          <cell r="BV369" t="str">
            <v>ZONA C1 (G53 MAG AGENTE DE SEGUROS)</v>
          </cell>
          <cell r="BW369">
            <v>7021</v>
          </cell>
          <cell r="BX369" t="str">
            <v>ZONA A1 (MARQUARD)</v>
          </cell>
        </row>
        <row r="370">
          <cell r="BA370">
            <v>6947</v>
          </cell>
          <cell r="BB370" t="str">
            <v>ZONA D2 (GRUPO SOCC) CHIAPAS,COAH,SON</v>
          </cell>
          <cell r="BC370">
            <v>7004</v>
          </cell>
          <cell r="BD370" t="str">
            <v>ZONA A (MARSH VTA TRADICIONAL GRUPO 5 Y 6)</v>
          </cell>
          <cell r="BE370">
            <v>6939</v>
          </cell>
          <cell r="BF370" t="str">
            <v>ZONA E3 (EMP GPO SALINAS) AGS,BCN,BCS,QROO,SLP,ZAC</v>
          </cell>
          <cell r="BI370">
            <v>6926</v>
          </cell>
          <cell r="BJ370" t="str">
            <v>ZONA A1 (EMPLEADOS GPO SALINAS) DF, EDO MEX</v>
          </cell>
          <cell r="BM370">
            <v>6735</v>
          </cell>
          <cell r="BN370" t="str">
            <v>ZONA E1 (G53 MAG AGENTE DE SEGUROS)</v>
          </cell>
          <cell r="BO370">
            <v>7023</v>
          </cell>
          <cell r="BP370" t="str">
            <v>ZONA C1 (MARQUARD)</v>
          </cell>
          <cell r="BQ370">
            <v>6735</v>
          </cell>
          <cell r="BR370" t="str">
            <v>ZONA E1 (G53 MAG AGENTE DE SEGUROS)</v>
          </cell>
          <cell r="BS370">
            <v>7023</v>
          </cell>
          <cell r="BT370" t="str">
            <v>ZONA C1 (MARQUARD)</v>
          </cell>
          <cell r="BU370">
            <v>6734</v>
          </cell>
          <cell r="BV370" t="str">
            <v>ZONA D1 (G53 MAG AGENTE DE SEGUROS)</v>
          </cell>
          <cell r="BW370">
            <v>7022</v>
          </cell>
          <cell r="BX370" t="str">
            <v>ZONA C (MARQUARD)</v>
          </cell>
        </row>
        <row r="371">
          <cell r="BA371">
            <v>6948</v>
          </cell>
          <cell r="BB371" t="str">
            <v>ZONA D3 (GRUPO SOCC) NAY,GTO,DUR,QRO,OAX</v>
          </cell>
          <cell r="BC371">
            <v>7005</v>
          </cell>
          <cell r="BD371" t="str">
            <v>ZONA A1 (MARSH VTA TRADICIONAL GRUPO 5 Y 6)</v>
          </cell>
          <cell r="BE371">
            <v>7018</v>
          </cell>
          <cell r="BF371" t="str">
            <v>A2 (BMW FINANCIAL SERVICES CAIC SINALOA)</v>
          </cell>
          <cell r="BI371">
            <v>6927</v>
          </cell>
          <cell r="BJ371" t="str">
            <v>ZONA A2 (SIN) (EMPLEADOS GPO SALINAS) SINALOA</v>
          </cell>
          <cell r="BM371">
            <v>6742</v>
          </cell>
          <cell r="BN371" t="str">
            <v>ZONA D1 (G53 MAG AGENTE DE SEGUROS)</v>
          </cell>
          <cell r="BO371">
            <v>7024</v>
          </cell>
          <cell r="BP371" t="str">
            <v>ZONA D (MARQUARD)</v>
          </cell>
          <cell r="BQ371">
            <v>6742</v>
          </cell>
          <cell r="BR371" t="str">
            <v>ZONA D1 (G53 MAG AGENTE DE SEGUROS)</v>
          </cell>
          <cell r="BS371">
            <v>7024</v>
          </cell>
          <cell r="BT371" t="str">
            <v>ZONA D (MARQUARD)</v>
          </cell>
          <cell r="BU371">
            <v>6735</v>
          </cell>
          <cell r="BV371" t="str">
            <v>ZONA E1 (G53 MAG AGENTE DE SEGUROS)</v>
          </cell>
          <cell r="BW371">
            <v>7023</v>
          </cell>
          <cell r="BX371" t="str">
            <v>ZONA C1 (MARQUARD)</v>
          </cell>
        </row>
        <row r="372">
          <cell r="BA372">
            <v>6949</v>
          </cell>
          <cell r="BB372" t="str">
            <v>ZONA E1 (GRUPO SOCC) CAMP,MOR,PUE,MICH</v>
          </cell>
          <cell r="BC372">
            <v>7006</v>
          </cell>
          <cell r="BD372" t="str">
            <v>ZONA C (MARSH VTA TRADICIONAL GRUPO 5 Y 6)</v>
          </cell>
          <cell r="BE372">
            <v>7019</v>
          </cell>
          <cell r="BF372" t="str">
            <v>D2 (BMW FINANCIAL SERVICES CAIC SONORA)</v>
          </cell>
          <cell r="BI372">
            <v>6928</v>
          </cell>
          <cell r="BJ372" t="str">
            <v>ZONA A3 (EMPLEADOS GPO SALINAS) TAB</v>
          </cell>
          <cell r="BM372">
            <v>6830</v>
          </cell>
          <cell r="BN372" t="str">
            <v>ZONA B1 (SOLUCIONES FINANCIERAS INTERNACIONALES)</v>
          </cell>
          <cell r="BO372">
            <v>7025</v>
          </cell>
          <cell r="BP372" t="str">
            <v>ZONA E (MARQUARD)</v>
          </cell>
          <cell r="BQ372">
            <v>6830</v>
          </cell>
          <cell r="BR372" t="str">
            <v>ZONA B1 (SOLUCIONES FINANCIERAS INTERNACIONALES)</v>
          </cell>
          <cell r="BS372">
            <v>7025</v>
          </cell>
          <cell r="BT372" t="str">
            <v>ZONA E (MARQUARD)</v>
          </cell>
          <cell r="BU372">
            <v>6742</v>
          </cell>
          <cell r="BV372" t="str">
            <v>ZONA D1 (G53 MAG AGENTE DE SEGUROS)</v>
          </cell>
          <cell r="BW372">
            <v>7024</v>
          </cell>
          <cell r="BX372" t="str">
            <v>ZONA D (MARQUARD)</v>
          </cell>
        </row>
        <row r="373">
          <cell r="BA373">
            <v>6950</v>
          </cell>
          <cell r="BB373" t="str">
            <v>ZONA E2 (GRUPO SOCC) COLIMA</v>
          </cell>
          <cell r="BC373">
            <v>7007</v>
          </cell>
          <cell r="BD373" t="str">
            <v>ZONA C SINALOA (MARSH VTA TRADICIONAL GPO 5 Y 6)</v>
          </cell>
          <cell r="BE373">
            <v>7301</v>
          </cell>
          <cell r="BF373" t="str">
            <v>E1 (PUEBLA N.E. AGENCIA AUTOMOTRIZ)</v>
          </cell>
          <cell r="BI373">
            <v>6929</v>
          </cell>
          <cell r="BJ373" t="str">
            <v>ZONA A4 (EMPLEADOS GPO SALINAS) GUERRERO</v>
          </cell>
          <cell r="BM373">
            <v>6838</v>
          </cell>
          <cell r="BN373" t="str">
            <v>ZONA A2 INTERCAM</v>
          </cell>
          <cell r="BO373">
            <v>7026</v>
          </cell>
          <cell r="BP373" t="str">
            <v>ZONA F (MARQUARD)</v>
          </cell>
          <cell r="BQ373">
            <v>6838</v>
          </cell>
          <cell r="BR373" t="str">
            <v>ZONA A2 INTERCAM</v>
          </cell>
          <cell r="BS373">
            <v>7026</v>
          </cell>
          <cell r="BT373" t="str">
            <v>ZONA F (MARQUARD)</v>
          </cell>
          <cell r="BU373">
            <v>6830</v>
          </cell>
          <cell r="BV373" t="str">
            <v>ZONA B1 (SOLUCIONES FINANCIERAS INTERNACIONALES)</v>
          </cell>
          <cell r="BW373">
            <v>7025</v>
          </cell>
          <cell r="BX373" t="str">
            <v>ZONA E (MARQUARD)</v>
          </cell>
        </row>
        <row r="374">
          <cell r="BA374">
            <v>6951</v>
          </cell>
          <cell r="BB374" t="str">
            <v>ZONA E3 (GRUPO SOCC) AGS,BCS,BCN,QROO,SLP,ZAC,YUC</v>
          </cell>
          <cell r="BC374">
            <v>7008</v>
          </cell>
          <cell r="BD374" t="str">
            <v>ZONA C1 (MARSH VTA TRADICIONAL GRUPO 5 Y 6)</v>
          </cell>
          <cell r="BI374">
            <v>6930</v>
          </cell>
          <cell r="BJ374" t="str">
            <v>ZONA B1 (EMPLEADOS GPO SALINAS) TAM</v>
          </cell>
          <cell r="BM374">
            <v>6839</v>
          </cell>
          <cell r="BN374" t="str">
            <v>ZONA A3 INTERCAM</v>
          </cell>
          <cell r="BO374">
            <v>7027</v>
          </cell>
          <cell r="BP374" t="str">
            <v>ZONA F1 (MARQUARD)</v>
          </cell>
          <cell r="BQ374">
            <v>6839</v>
          </cell>
          <cell r="BR374" t="str">
            <v>ZONA A3 INTERCAM</v>
          </cell>
          <cell r="BS374">
            <v>7027</v>
          </cell>
          <cell r="BT374" t="str">
            <v>ZONA F1 (MARQUARD)</v>
          </cell>
          <cell r="BU374">
            <v>6838</v>
          </cell>
          <cell r="BV374" t="str">
            <v>ZONA A2 INTERCAM</v>
          </cell>
          <cell r="BW374">
            <v>7026</v>
          </cell>
          <cell r="BX374" t="str">
            <v>ZONA F (MARQUARD)</v>
          </cell>
        </row>
        <row r="375">
          <cell r="BA375">
            <v>6952</v>
          </cell>
          <cell r="BB375" t="str">
            <v>ZONA A1 (MARSH VTA TRADICIONAL GRUPO 1)</v>
          </cell>
          <cell r="BC375">
            <v>7009</v>
          </cell>
          <cell r="BD375" t="str">
            <v>ZONA C1 CHIH. (MARSH VTA TRADICIONAL GRUPO 5 Y 6)</v>
          </cell>
          <cell r="BI375">
            <v>6931</v>
          </cell>
          <cell r="BJ375" t="str">
            <v>ZONA C3(EMPLEADOS GPO SALINAS) HGO,VER,COA,YUC,TLA</v>
          </cell>
          <cell r="BM375">
            <v>6840</v>
          </cell>
          <cell r="BN375" t="str">
            <v>ZONA A4 INTERCAM</v>
          </cell>
          <cell r="BO375">
            <v>7028</v>
          </cell>
          <cell r="BP375" t="str">
            <v>ZONA H (MARQUARD)</v>
          </cell>
          <cell r="BQ375">
            <v>6840</v>
          </cell>
          <cell r="BR375" t="str">
            <v>ZONA A4 INTERCAM</v>
          </cell>
          <cell r="BS375">
            <v>7028</v>
          </cell>
          <cell r="BT375" t="str">
            <v>ZONA H (MARQUARD)</v>
          </cell>
          <cell r="BU375">
            <v>6839</v>
          </cell>
          <cell r="BV375" t="str">
            <v>ZONA A3 INTERCAM</v>
          </cell>
          <cell r="BW375">
            <v>7027</v>
          </cell>
          <cell r="BX375" t="str">
            <v>ZONA F1 (MARQUARD)</v>
          </cell>
        </row>
        <row r="376">
          <cell r="BA376">
            <v>6953</v>
          </cell>
          <cell r="BB376" t="str">
            <v>ZONA A2 (MARSH VTA TRADICIONAL GRUPO 1)</v>
          </cell>
          <cell r="BC376">
            <v>7010</v>
          </cell>
          <cell r="BD376" t="str">
            <v>ZONA D (MARSH VTA TRADICIONAL GRUPO 5 Y 6)</v>
          </cell>
          <cell r="BI376">
            <v>6932</v>
          </cell>
          <cell r="BJ376" t="str">
            <v>ZONA C4 (EMPLEADOS GPO SALINAS) JALISCO</v>
          </cell>
          <cell r="BM376">
            <v>6841</v>
          </cell>
          <cell r="BN376" t="str">
            <v>ZONA B1 INTERCAM</v>
          </cell>
          <cell r="BO376">
            <v>7084</v>
          </cell>
          <cell r="BP376" t="str">
            <v>ZONA A FICAR</v>
          </cell>
          <cell r="BQ376">
            <v>6841</v>
          </cell>
          <cell r="BR376" t="str">
            <v>ZONA B1 INTERCAM</v>
          </cell>
          <cell r="BS376">
            <v>7084</v>
          </cell>
          <cell r="BT376" t="str">
            <v>ZONA A FICAR</v>
          </cell>
          <cell r="BU376">
            <v>6840</v>
          </cell>
          <cell r="BV376" t="str">
            <v>ZONA A4 INTERCAM</v>
          </cell>
          <cell r="BW376">
            <v>7028</v>
          </cell>
          <cell r="BX376" t="str">
            <v>ZONA H (MARQUARD)</v>
          </cell>
        </row>
        <row r="377">
          <cell r="BA377">
            <v>6954</v>
          </cell>
          <cell r="BB377" t="str">
            <v>ZONA A3 (MARSH VTA TRADICIONAL GRUPO 1)</v>
          </cell>
          <cell r="BC377">
            <v>7011</v>
          </cell>
          <cell r="BD377" t="str">
            <v>ZONA D SONORA (MARSH VTA TRADICIONAL GRUPO 5 Y 6)</v>
          </cell>
          <cell r="BI377">
            <v>6933</v>
          </cell>
          <cell r="BJ377" t="str">
            <v>ZONA C4 (CHIH) (EMPLEADOS GPO SALINAS)</v>
          </cell>
          <cell r="BM377">
            <v>6842</v>
          </cell>
          <cell r="BN377" t="str">
            <v>ZONA C3 INTERCAM</v>
          </cell>
          <cell r="BQ377">
            <v>6842</v>
          </cell>
          <cell r="BR377" t="str">
            <v>ZONA C3 INTERCAM</v>
          </cell>
          <cell r="BS377">
            <v>7124</v>
          </cell>
          <cell r="BT377" t="str">
            <v>IMSS</v>
          </cell>
          <cell r="BU377">
            <v>6841</v>
          </cell>
          <cell r="BV377" t="str">
            <v>ZONA B1 INTERCAM</v>
          </cell>
          <cell r="BW377">
            <v>7084</v>
          </cell>
          <cell r="BX377" t="str">
            <v>ZONA A FICAR</v>
          </cell>
        </row>
        <row r="378">
          <cell r="BA378">
            <v>6955</v>
          </cell>
          <cell r="BB378" t="str">
            <v>ZONA A4 (MARSH VTA TRADICIONAL GRUPO 1)</v>
          </cell>
          <cell r="BC378">
            <v>7012</v>
          </cell>
          <cell r="BD378" t="str">
            <v>ZONA E (MARSH VTA TRADICIONAL GRUPO 5 Y 6)</v>
          </cell>
          <cell r="BI378">
            <v>6934</v>
          </cell>
          <cell r="BJ378" t="str">
            <v>ZONA D1 (EMPLEADOS GPO SALINAS) NL</v>
          </cell>
          <cell r="BM378">
            <v>6843</v>
          </cell>
          <cell r="BN378" t="str">
            <v>ZONA C4 INTERCAM</v>
          </cell>
          <cell r="BQ378">
            <v>6843</v>
          </cell>
          <cell r="BR378" t="str">
            <v>ZONA C4 INTERCAM</v>
          </cell>
          <cell r="BU378">
            <v>6842</v>
          </cell>
          <cell r="BV378" t="str">
            <v>ZONA C3 INTERCAM</v>
          </cell>
        </row>
        <row r="379">
          <cell r="BA379">
            <v>6956</v>
          </cell>
          <cell r="BB379" t="str">
            <v>ZONA B1 (MARSH VTA TRADICIONAL GRUPO 1)</v>
          </cell>
          <cell r="BC379">
            <v>7013</v>
          </cell>
          <cell r="BD379" t="str">
            <v>ZONA F (MARSH VTA TRADICIONAL GRUPO 5 Y 6)</v>
          </cell>
          <cell r="BI379">
            <v>6935</v>
          </cell>
          <cell r="BJ379" t="str">
            <v>ZONA D2 (EMPLEADOS GPO SALINAS) CHIA,SON</v>
          </cell>
          <cell r="BM379">
            <v>6844</v>
          </cell>
          <cell r="BN379" t="str">
            <v>ZONA D1 INTERCAM</v>
          </cell>
          <cell r="BQ379">
            <v>6844</v>
          </cell>
          <cell r="BR379" t="str">
            <v>ZONA D1 INTERCAM</v>
          </cell>
          <cell r="BU379">
            <v>6843</v>
          </cell>
          <cell r="BV379" t="str">
            <v>ZONA C4 INTERCAM</v>
          </cell>
        </row>
        <row r="380">
          <cell r="BA380">
            <v>6957</v>
          </cell>
          <cell r="BB380" t="str">
            <v>ZONA C3 (MARSH VTA TRADICIONAL GRUPO 1)</v>
          </cell>
          <cell r="BC380">
            <v>7014</v>
          </cell>
          <cell r="BD380" t="str">
            <v>ZONA F NVO LEON (MARSH VTA TRADICIONAL GPO 5 Y 6)</v>
          </cell>
          <cell r="BI380">
            <v>6936</v>
          </cell>
          <cell r="BJ380" t="str">
            <v>ZONA D3 (EMPLEADOS GPO SALINAS) DUR,GTO,NAY</v>
          </cell>
          <cell r="BM380">
            <v>6845</v>
          </cell>
          <cell r="BN380" t="str">
            <v>ZONA D2 INTERCAM</v>
          </cell>
          <cell r="BQ380">
            <v>6845</v>
          </cell>
          <cell r="BR380" t="str">
            <v>ZONA D2 INTERCAM</v>
          </cell>
          <cell r="BU380">
            <v>6844</v>
          </cell>
          <cell r="BV380" t="str">
            <v>ZONA D1 INTERCAM</v>
          </cell>
        </row>
        <row r="381">
          <cell r="BA381">
            <v>6958</v>
          </cell>
          <cell r="BB381" t="str">
            <v>ZONA C4 (MARSH VTA TRADICIONAL GRUPO 1)</v>
          </cell>
          <cell r="BC381">
            <v>7015</v>
          </cell>
          <cell r="BD381" t="str">
            <v>ZONA F1 (MARSH VTA TRADICIONAL GRUPO 5 Y 6)</v>
          </cell>
          <cell r="BI381">
            <v>6937</v>
          </cell>
          <cell r="BJ381" t="str">
            <v>ZONA E1 (EMP GPO SALINAS) CAM,MICH,MOR,OAX,PUE,QRO</v>
          </cell>
          <cell r="BM381">
            <v>6846</v>
          </cell>
          <cell r="BN381" t="str">
            <v>ZONA D3 INTERCAM</v>
          </cell>
          <cell r="BQ381">
            <v>6846</v>
          </cell>
          <cell r="BR381" t="str">
            <v>ZONA D3 INTERCAM</v>
          </cell>
          <cell r="BU381">
            <v>6845</v>
          </cell>
          <cell r="BV381" t="str">
            <v>ZONA D2 INTERCAM</v>
          </cell>
        </row>
        <row r="382">
          <cell r="BA382">
            <v>6959</v>
          </cell>
          <cell r="BB382" t="str">
            <v>ZONA C4 CHIH. (MARSH VTA TRADICIONAL GRUPO 1)</v>
          </cell>
          <cell r="BC382">
            <v>7016</v>
          </cell>
          <cell r="BD382" t="str">
            <v>ZONA G (MARSH VTA TRADICIONAL GRUPO 5 Y 6)</v>
          </cell>
          <cell r="BI382">
            <v>6938</v>
          </cell>
          <cell r="BJ382" t="str">
            <v>ZONA E2 (EMPLEADOS GPO SALINAS) COLIMA</v>
          </cell>
          <cell r="BM382">
            <v>6847</v>
          </cell>
          <cell r="BN382" t="str">
            <v>ZONA E1 INTERCAM</v>
          </cell>
          <cell r="BQ382">
            <v>6847</v>
          </cell>
          <cell r="BR382" t="str">
            <v>ZONA E1 INTERCAM</v>
          </cell>
          <cell r="BU382">
            <v>6846</v>
          </cell>
          <cell r="BV382" t="str">
            <v>ZONA D3 INTERCAM</v>
          </cell>
        </row>
        <row r="383">
          <cell r="BA383">
            <v>6960</v>
          </cell>
          <cell r="BB383" t="str">
            <v>ZONA D1 (MARSH VTA TRADICIONAL GRUPO 1)</v>
          </cell>
          <cell r="BC383">
            <v>7017</v>
          </cell>
          <cell r="BD383" t="str">
            <v>ZONA H (MARSH VTA TRADICIONAL GRUPO 5 Y 6)</v>
          </cell>
          <cell r="BI383">
            <v>6939</v>
          </cell>
          <cell r="BJ383" t="str">
            <v>ZONA E3 (EMP GPO SALINAS) AGS,BCN,BCS,QROO,SLP,ZAC</v>
          </cell>
          <cell r="BM383">
            <v>6848</v>
          </cell>
          <cell r="BN383" t="str">
            <v>ZONA E2 INTERCAM</v>
          </cell>
          <cell r="BQ383">
            <v>6848</v>
          </cell>
          <cell r="BR383" t="str">
            <v>ZONA E2 INTERCAM</v>
          </cell>
          <cell r="BU383">
            <v>6847</v>
          </cell>
          <cell r="BV383" t="str">
            <v>ZONA E1 INTERCAM</v>
          </cell>
        </row>
        <row r="384">
          <cell r="BA384">
            <v>6961</v>
          </cell>
          <cell r="BB384" t="str">
            <v>ZONA D2 (MARSH VTA TRADICIONAL GRUPO 1)</v>
          </cell>
          <cell r="BC384">
            <v>7032</v>
          </cell>
          <cell r="BD384" t="str">
            <v>ZONA A (BENESTA/FONACOT)</v>
          </cell>
          <cell r="BI384">
            <v>7018</v>
          </cell>
          <cell r="BJ384" t="str">
            <v>A2 (BMW FINANCIAL SERVICES CAIC SINALOA)</v>
          </cell>
          <cell r="BM384">
            <v>6849</v>
          </cell>
          <cell r="BN384" t="str">
            <v>ZONA E3 INTERCAM</v>
          </cell>
          <cell r="BQ384">
            <v>6849</v>
          </cell>
          <cell r="BR384" t="str">
            <v>ZONA E3 INTERCAM</v>
          </cell>
          <cell r="BU384">
            <v>6848</v>
          </cell>
          <cell r="BV384" t="str">
            <v>ZONA E2 INTERCAM</v>
          </cell>
        </row>
        <row r="385">
          <cell r="BA385">
            <v>6962</v>
          </cell>
          <cell r="BB385" t="str">
            <v>ZONA D3 (MARSH VTA TRADICIONAL GRUPO 1)</v>
          </cell>
          <cell r="BC385">
            <v>7033</v>
          </cell>
          <cell r="BD385" t="str">
            <v>ZONA C (BENESTA/FONACOT)</v>
          </cell>
          <cell r="BI385">
            <v>7019</v>
          </cell>
          <cell r="BJ385" t="str">
            <v>D2 (BMW FINANCIAL SERVICES CAIC SONORA)</v>
          </cell>
          <cell r="BM385">
            <v>6896</v>
          </cell>
          <cell r="BN385" t="str">
            <v>A2 C</v>
          </cell>
          <cell r="BQ385">
            <v>6896</v>
          </cell>
          <cell r="BR385" t="str">
            <v>A2 C</v>
          </cell>
          <cell r="BU385">
            <v>6849</v>
          </cell>
          <cell r="BV385" t="str">
            <v>ZONA E3 INTERCAM</v>
          </cell>
        </row>
        <row r="386">
          <cell r="BA386">
            <v>6963</v>
          </cell>
          <cell r="BB386" t="str">
            <v>ZONA E1 (MARSH VTA TRADICIONAL GRUPO 1)</v>
          </cell>
          <cell r="BC386">
            <v>7034</v>
          </cell>
          <cell r="BD386" t="str">
            <v>ZONA D (BENESTA/FONACOT)</v>
          </cell>
          <cell r="BI386">
            <v>7020</v>
          </cell>
          <cell r="BJ386" t="str">
            <v>ZONA A2 (MARQUARD)</v>
          </cell>
          <cell r="BM386">
            <v>6897</v>
          </cell>
          <cell r="BN386" t="str">
            <v>A2 CCR</v>
          </cell>
          <cell r="BQ386">
            <v>6897</v>
          </cell>
          <cell r="BR386" t="str">
            <v>A2 CCR</v>
          </cell>
          <cell r="BU386">
            <v>6896</v>
          </cell>
          <cell r="BV386" t="str">
            <v>A2 C</v>
          </cell>
        </row>
        <row r="387">
          <cell r="BA387">
            <v>6964</v>
          </cell>
          <cell r="BB387" t="str">
            <v>ZONA E2 (MARSH VTA TRADICIONAL GRUPO 1)</v>
          </cell>
          <cell r="BC387">
            <v>7035</v>
          </cell>
          <cell r="BD387" t="str">
            <v>ZONA E (BENESTA/FONACOT)</v>
          </cell>
          <cell r="BI387">
            <v>7021</v>
          </cell>
          <cell r="BJ387" t="str">
            <v>ZONA A3 (MARQUARD)</v>
          </cell>
          <cell r="BM387">
            <v>6898</v>
          </cell>
          <cell r="BN387" t="str">
            <v>A3 C</v>
          </cell>
          <cell r="BQ387">
            <v>6898</v>
          </cell>
          <cell r="BR387" t="str">
            <v>A3 C</v>
          </cell>
          <cell r="BU387">
            <v>6897</v>
          </cell>
          <cell r="BV387" t="str">
            <v>A2 CCR</v>
          </cell>
        </row>
        <row r="388">
          <cell r="BA388">
            <v>6965</v>
          </cell>
          <cell r="BB388" t="str">
            <v>ZONA E3 (MARSH VTA TRADICIONAL GRUPO 1)</v>
          </cell>
          <cell r="BC388">
            <v>7036</v>
          </cell>
          <cell r="BD388" t="str">
            <v>ZONA F (BENESTA/FONACOT)</v>
          </cell>
          <cell r="BI388">
            <v>7022</v>
          </cell>
          <cell r="BJ388" t="str">
            <v>ZONA A4 (MARQUARD)</v>
          </cell>
          <cell r="BM388">
            <v>6899</v>
          </cell>
          <cell r="BN388" t="str">
            <v>A4 C</v>
          </cell>
          <cell r="BQ388">
            <v>6899</v>
          </cell>
          <cell r="BR388" t="str">
            <v>A4 C</v>
          </cell>
          <cell r="BU388">
            <v>6898</v>
          </cell>
          <cell r="BV388" t="str">
            <v>A3 C</v>
          </cell>
        </row>
        <row r="389">
          <cell r="BA389">
            <v>6966</v>
          </cell>
          <cell r="BB389" t="str">
            <v>ZONA A1 (MARSH VTA TRADICIONAL GRUPO 2)</v>
          </cell>
          <cell r="BC389">
            <v>7037</v>
          </cell>
          <cell r="BD389" t="str">
            <v>ZONA G (BENESTA/FONACOT)</v>
          </cell>
          <cell r="BI389">
            <v>7023</v>
          </cell>
          <cell r="BJ389" t="str">
            <v>ZONA B1 (MARQUARD)</v>
          </cell>
          <cell r="BM389">
            <v>6904</v>
          </cell>
          <cell r="BN389" t="str">
            <v>C2 C</v>
          </cell>
          <cell r="BQ389">
            <v>6904</v>
          </cell>
          <cell r="BR389" t="str">
            <v>C2 C</v>
          </cell>
          <cell r="BU389">
            <v>6899</v>
          </cell>
          <cell r="BV389" t="str">
            <v>A4 C</v>
          </cell>
        </row>
        <row r="390">
          <cell r="BA390">
            <v>6967</v>
          </cell>
          <cell r="BB390" t="str">
            <v>ZONA A2 (MARSH VTA TRADICIONAL GRUPO 2)</v>
          </cell>
          <cell r="BI390">
            <v>7024</v>
          </cell>
          <cell r="BJ390" t="str">
            <v>ZONA C3 (MARQUARD)</v>
          </cell>
          <cell r="BM390">
            <v>6905</v>
          </cell>
          <cell r="BN390" t="str">
            <v>C2 CCR</v>
          </cell>
          <cell r="BQ390">
            <v>6905</v>
          </cell>
          <cell r="BR390" t="str">
            <v>C2 CCR</v>
          </cell>
          <cell r="BU390">
            <v>6904</v>
          </cell>
          <cell r="BV390" t="str">
            <v>C2 C</v>
          </cell>
        </row>
        <row r="391">
          <cell r="BA391">
            <v>6968</v>
          </cell>
          <cell r="BB391" t="str">
            <v>ZONA A3 (MARSH VTA TRADICIONAL GRUPO 2)</v>
          </cell>
          <cell r="BI391">
            <v>7025</v>
          </cell>
          <cell r="BJ391" t="str">
            <v>ZONA C4 (MARQUARD)</v>
          </cell>
          <cell r="BM391">
            <v>6906</v>
          </cell>
          <cell r="BN391" t="str">
            <v>C3 C</v>
          </cell>
          <cell r="BQ391">
            <v>6906</v>
          </cell>
          <cell r="BR391" t="str">
            <v>C3 C</v>
          </cell>
          <cell r="BU391">
            <v>6905</v>
          </cell>
          <cell r="BV391" t="str">
            <v>C2 CCR</v>
          </cell>
        </row>
        <row r="392">
          <cell r="BA392">
            <v>6969</v>
          </cell>
          <cell r="BB392" t="str">
            <v>ZONA A4 (MARSH VTA TRADICIONAL GRUPO 2)</v>
          </cell>
          <cell r="BI392">
            <v>7026</v>
          </cell>
          <cell r="BJ392" t="str">
            <v>ZONA D1 (MARQUARD)</v>
          </cell>
          <cell r="BM392">
            <v>6907</v>
          </cell>
          <cell r="BN392" t="str">
            <v>C4 C</v>
          </cell>
          <cell r="BQ392">
            <v>6907</v>
          </cell>
          <cell r="BR392" t="str">
            <v>C4 C</v>
          </cell>
          <cell r="BU392">
            <v>6906</v>
          </cell>
          <cell r="BV392" t="str">
            <v>C3 C</v>
          </cell>
        </row>
        <row r="393">
          <cell r="BA393">
            <v>6970</v>
          </cell>
          <cell r="BB393" t="str">
            <v>ZONA B1 (MARSH VTA TRADICIONAL GRUPO 2)</v>
          </cell>
          <cell r="BI393">
            <v>7027</v>
          </cell>
          <cell r="BJ393" t="str">
            <v>ZONA D2 (MARQUARD)</v>
          </cell>
          <cell r="BM393">
            <v>6908</v>
          </cell>
          <cell r="BN393" t="str">
            <v>C4 CCR</v>
          </cell>
          <cell r="BQ393">
            <v>6908</v>
          </cell>
          <cell r="BR393" t="str">
            <v>C4 CCR</v>
          </cell>
          <cell r="BU393">
            <v>6907</v>
          </cell>
          <cell r="BV393" t="str">
            <v>C4 C</v>
          </cell>
        </row>
        <row r="394">
          <cell r="BA394">
            <v>6971</v>
          </cell>
          <cell r="BB394" t="str">
            <v>ZONA C3 (MARSH VTA TRADICIONAL GRUPO 2)</v>
          </cell>
          <cell r="BI394">
            <v>7028</v>
          </cell>
          <cell r="BJ394" t="str">
            <v>ZONA D3 (MARQUARD)</v>
          </cell>
          <cell r="BM394">
            <v>6909</v>
          </cell>
          <cell r="BN394" t="str">
            <v>D1 C</v>
          </cell>
          <cell r="BQ394">
            <v>6909</v>
          </cell>
          <cell r="BR394" t="str">
            <v>D1 C</v>
          </cell>
          <cell r="BU394">
            <v>6908</v>
          </cell>
          <cell r="BV394" t="str">
            <v>C4 CCR</v>
          </cell>
        </row>
        <row r="395">
          <cell r="BA395">
            <v>6972</v>
          </cell>
          <cell r="BB395" t="str">
            <v>ZONA C4 (MARSH VTA TRADICIONAL GRUPO 2)</v>
          </cell>
          <cell r="BI395">
            <v>7029</v>
          </cell>
          <cell r="BJ395" t="str">
            <v>ZONA E1 (MARQUARD)</v>
          </cell>
          <cell r="BM395">
            <v>6910</v>
          </cell>
          <cell r="BN395" t="str">
            <v>D2 C</v>
          </cell>
          <cell r="BQ395">
            <v>6910</v>
          </cell>
          <cell r="BR395" t="str">
            <v>D2 C</v>
          </cell>
          <cell r="BU395">
            <v>6909</v>
          </cell>
          <cell r="BV395" t="str">
            <v>D1 C</v>
          </cell>
        </row>
        <row r="396">
          <cell r="BA396">
            <v>6973</v>
          </cell>
          <cell r="BB396" t="str">
            <v>ZONA C4 CHIH. (MARSH VTA TRADICIONAL GRUPO 2)</v>
          </cell>
          <cell r="BI396">
            <v>7030</v>
          </cell>
          <cell r="BJ396" t="str">
            <v>ZONA E2 (MARQUARD)</v>
          </cell>
          <cell r="BM396">
            <v>6911</v>
          </cell>
          <cell r="BN396" t="str">
            <v>D3 C</v>
          </cell>
          <cell r="BQ396">
            <v>6911</v>
          </cell>
          <cell r="BR396" t="str">
            <v>D3 C</v>
          </cell>
          <cell r="BU396">
            <v>6910</v>
          </cell>
          <cell r="BV396" t="str">
            <v>D2 C</v>
          </cell>
        </row>
        <row r="397">
          <cell r="BA397">
            <v>6974</v>
          </cell>
          <cell r="BB397" t="str">
            <v>ZONA D1 (MARSH VTA TRADICIONAL GRUPO 2)</v>
          </cell>
          <cell r="BI397">
            <v>7031</v>
          </cell>
          <cell r="BJ397" t="str">
            <v>ZONA E3 (MARQUARD)</v>
          </cell>
          <cell r="BM397">
            <v>6912</v>
          </cell>
          <cell r="BN397" t="str">
            <v>D3 CCR</v>
          </cell>
          <cell r="BQ397">
            <v>6912</v>
          </cell>
          <cell r="BR397" t="str">
            <v>D3 CCR</v>
          </cell>
          <cell r="BU397">
            <v>6911</v>
          </cell>
          <cell r="BV397" t="str">
            <v>D3 C</v>
          </cell>
        </row>
        <row r="398">
          <cell r="BA398">
            <v>6975</v>
          </cell>
          <cell r="BB398" t="str">
            <v>ZONA D2 (MARSH VTA TRADICIONAL GRUPO 2)</v>
          </cell>
          <cell r="BI398">
            <v>7301</v>
          </cell>
          <cell r="BJ398" t="str">
            <v>E1 (PUEBLA N.E. AGENCIA AUTOMOTRIZ)</v>
          </cell>
          <cell r="BM398">
            <v>6913</v>
          </cell>
          <cell r="BN398" t="str">
            <v>E1 C</v>
          </cell>
          <cell r="BQ398">
            <v>6913</v>
          </cell>
          <cell r="BR398" t="str">
            <v>E1 C</v>
          </cell>
          <cell r="BU398">
            <v>6912</v>
          </cell>
          <cell r="BV398" t="str">
            <v>D3 CCR</v>
          </cell>
        </row>
        <row r="399">
          <cell r="BA399">
            <v>6976</v>
          </cell>
          <cell r="BB399" t="str">
            <v>ZONA D3 (MARSH VTA TRADICIONAL GRUPO 2)</v>
          </cell>
          <cell r="BM399">
            <v>6914</v>
          </cell>
          <cell r="BN399" t="str">
            <v>E1 CCR</v>
          </cell>
          <cell r="BQ399">
            <v>6914</v>
          </cell>
          <cell r="BR399" t="str">
            <v>E1 CCR</v>
          </cell>
          <cell r="BU399">
            <v>6913</v>
          </cell>
          <cell r="BV399" t="str">
            <v>E1 C</v>
          </cell>
        </row>
        <row r="400">
          <cell r="BA400">
            <v>6977</v>
          </cell>
          <cell r="BB400" t="str">
            <v>ZONA E1 (MARSH VTA TRADICIONAL GRUPO 2)</v>
          </cell>
          <cell r="BM400">
            <v>6915</v>
          </cell>
          <cell r="BN400" t="str">
            <v>E2 C</v>
          </cell>
          <cell r="BQ400">
            <v>6915</v>
          </cell>
          <cell r="BR400" t="str">
            <v>E2 C</v>
          </cell>
          <cell r="BU400">
            <v>6914</v>
          </cell>
          <cell r="BV400" t="str">
            <v>E1 CCR</v>
          </cell>
        </row>
        <row r="401">
          <cell r="BA401">
            <v>6978</v>
          </cell>
          <cell r="BB401" t="str">
            <v>ZONA E2 (MARSH VTA TRADICIONAL GRUPO 2)</v>
          </cell>
          <cell r="BM401">
            <v>6916</v>
          </cell>
          <cell r="BN401" t="str">
            <v>E3 C</v>
          </cell>
          <cell r="BQ401">
            <v>6916</v>
          </cell>
          <cell r="BR401" t="str">
            <v>E3 C</v>
          </cell>
          <cell r="BU401">
            <v>6915</v>
          </cell>
          <cell r="BV401" t="str">
            <v>E2 C</v>
          </cell>
        </row>
        <row r="402">
          <cell r="BA402">
            <v>6979</v>
          </cell>
          <cell r="BB402" t="str">
            <v>ZONA E3 (MARSH VTA TRADICIONAL GRUPO 2)</v>
          </cell>
          <cell r="BM402">
            <v>6920</v>
          </cell>
          <cell r="BN402" t="str">
            <v>FAMSA SERV PUBL ZONA I</v>
          </cell>
          <cell r="BQ402">
            <v>6920</v>
          </cell>
          <cell r="BR402" t="str">
            <v>FAMSA SERV PUBL ZONA I</v>
          </cell>
          <cell r="BU402">
            <v>6916</v>
          </cell>
          <cell r="BV402" t="str">
            <v>E3 C</v>
          </cell>
        </row>
        <row r="403">
          <cell r="BA403">
            <v>6980</v>
          </cell>
          <cell r="BB403" t="str">
            <v>ZONA A1 (MARSH VTA TRADICIONAL GRUPO 3)</v>
          </cell>
          <cell r="BM403">
            <v>6921</v>
          </cell>
          <cell r="BN403" t="str">
            <v>FAMSA SERV PUBL ZONA I</v>
          </cell>
          <cell r="BQ403">
            <v>6921</v>
          </cell>
          <cell r="BR403" t="str">
            <v>FAMSA SERV PUBL ZONA I</v>
          </cell>
          <cell r="BU403">
            <v>6920</v>
          </cell>
          <cell r="BV403" t="str">
            <v>FAMSA SERV PUBL ZONA I</v>
          </cell>
        </row>
        <row r="404">
          <cell r="BA404">
            <v>6981</v>
          </cell>
          <cell r="BB404" t="str">
            <v>ZONA A3 (MARSH VTA TRADICIONAL GRUPO 3)</v>
          </cell>
          <cell r="BM404">
            <v>6922</v>
          </cell>
          <cell r="BN404" t="str">
            <v>FAMSA SERV PUBL ZONA II</v>
          </cell>
          <cell r="BQ404">
            <v>6922</v>
          </cell>
          <cell r="BR404" t="str">
            <v>FAMSA SERV PUBL ZONA II</v>
          </cell>
          <cell r="BU404">
            <v>6921</v>
          </cell>
          <cell r="BV404" t="str">
            <v>FAMSA SERV PUBL ZONA I</v>
          </cell>
        </row>
        <row r="405">
          <cell r="BA405">
            <v>6982</v>
          </cell>
          <cell r="BB405" t="str">
            <v>ZONA A4 (MARSH VTA TRADICIONAL GRUPO 3)</v>
          </cell>
          <cell r="BM405">
            <v>6923</v>
          </cell>
          <cell r="BN405" t="str">
            <v>FAMSA SERV PUBL ZONA III</v>
          </cell>
          <cell r="BQ405">
            <v>6923</v>
          </cell>
          <cell r="BR405" t="str">
            <v>FAMSA SERV PUBL ZONA III</v>
          </cell>
          <cell r="BU405">
            <v>6922</v>
          </cell>
          <cell r="BV405" t="str">
            <v>FAMSA SERV PUBL ZONA II</v>
          </cell>
        </row>
        <row r="406">
          <cell r="BA406">
            <v>6983</v>
          </cell>
          <cell r="BB406" t="str">
            <v>ZONA C3 (MARSH VTA TRADICIONAL GRUPO 3)</v>
          </cell>
          <cell r="BM406">
            <v>6924</v>
          </cell>
          <cell r="BN406" t="str">
            <v>FAMSA SERV PUBL ZONA IV</v>
          </cell>
          <cell r="BQ406">
            <v>6924</v>
          </cell>
          <cell r="BR406" t="str">
            <v>FAMSA SERV PUBL ZONA IV</v>
          </cell>
          <cell r="BU406">
            <v>6923</v>
          </cell>
          <cell r="BV406" t="str">
            <v>FAMSA SERV PUBL ZONA III</v>
          </cell>
        </row>
        <row r="407">
          <cell r="BA407">
            <v>6984</v>
          </cell>
          <cell r="BB407" t="str">
            <v>ZONA C4 (MARSH VTA TRADICIONAL GRUPO 3)</v>
          </cell>
          <cell r="BM407">
            <v>6925</v>
          </cell>
          <cell r="BN407" t="str">
            <v>FAMSA SERV PUBL ZONA V</v>
          </cell>
          <cell r="BQ407">
            <v>6925</v>
          </cell>
          <cell r="BR407" t="str">
            <v>FAMSA SERV PUBL ZONA V</v>
          </cell>
          <cell r="BU407">
            <v>6924</v>
          </cell>
          <cell r="BV407" t="str">
            <v>FAMSA SERV PUBL ZONA IV</v>
          </cell>
        </row>
        <row r="408">
          <cell r="BA408">
            <v>6985</v>
          </cell>
          <cell r="BB408" t="str">
            <v>ZONA D2 (MARSH VTA TRADICIONAL GRUPO 3)</v>
          </cell>
          <cell r="BM408">
            <v>6926</v>
          </cell>
          <cell r="BN408" t="str">
            <v>ZONA A1 (EMPLEADOS GPO SALINAS) DF, EDO MEX</v>
          </cell>
          <cell r="BQ408">
            <v>6926</v>
          </cell>
          <cell r="BR408" t="str">
            <v>ZONA A1 (EMPLEADOS GPO SALINAS) DF, EDO MEX</v>
          </cell>
          <cell r="BU408">
            <v>6925</v>
          </cell>
          <cell r="BV408" t="str">
            <v>FAMSA SERV PUBL ZONA V</v>
          </cell>
        </row>
        <row r="409">
          <cell r="BA409">
            <v>6986</v>
          </cell>
          <cell r="BB409" t="str">
            <v>ZONA D3 (MARSH VTA TRADICIONAL GRUPO 3)</v>
          </cell>
          <cell r="BM409">
            <v>6927</v>
          </cell>
          <cell r="BN409" t="str">
            <v>ZONA A2 (SIN) (EMPLEADOS GPO SALINAS) SINALOA</v>
          </cell>
          <cell r="BQ409">
            <v>6927</v>
          </cell>
          <cell r="BR409" t="str">
            <v>ZONA A2 (SIN) (EMPLEADOS GPO SALINAS) SINALOA</v>
          </cell>
          <cell r="BU409">
            <v>6926</v>
          </cell>
          <cell r="BV409" t="str">
            <v>ZONA A1 (EMPLEADOS GPO SALINAS) DF, EDO MEX</v>
          </cell>
        </row>
        <row r="410">
          <cell r="BA410">
            <v>6987</v>
          </cell>
          <cell r="BB410" t="str">
            <v>ZONA E1 (MARSH VTA TRADICIONAL GRUPO 3)</v>
          </cell>
          <cell r="BM410">
            <v>6928</v>
          </cell>
          <cell r="BN410" t="str">
            <v>ZONA A3 (EMPLEADOS GPO SALINAS) TAB</v>
          </cell>
          <cell r="BQ410">
            <v>6928</v>
          </cell>
          <cell r="BR410" t="str">
            <v>ZONA A3 (EMPLEADOS GPO SALINAS) TAB</v>
          </cell>
          <cell r="BU410">
            <v>6927</v>
          </cell>
          <cell r="BV410" t="str">
            <v>ZONA A2 (SIN) (EMPLEADOS GPO SALINAS) SINALOA</v>
          </cell>
        </row>
        <row r="411">
          <cell r="BA411">
            <v>6988</v>
          </cell>
          <cell r="BB411" t="str">
            <v>ZONA E2 (MARSH VTA TRADICIONAL GRUPO 3)</v>
          </cell>
          <cell r="BM411">
            <v>6929</v>
          </cell>
          <cell r="BN411" t="str">
            <v>ZONA A4 (EMPLEADOS GPO SALINAS) GUERRERO</v>
          </cell>
          <cell r="BQ411">
            <v>6929</v>
          </cell>
          <cell r="BR411" t="str">
            <v>ZONA A4 (EMPLEADOS GPO SALINAS) GUERRERO</v>
          </cell>
          <cell r="BU411">
            <v>6928</v>
          </cell>
          <cell r="BV411" t="str">
            <v>ZONA A3 (EMPLEADOS GPO SALINAS) TAB</v>
          </cell>
        </row>
        <row r="412">
          <cell r="BA412">
            <v>6989</v>
          </cell>
          <cell r="BB412" t="str">
            <v>ZONA E3 (MARSH VTA TRADICIONAL GRUPO 3)</v>
          </cell>
          <cell r="BM412">
            <v>6930</v>
          </cell>
          <cell r="BN412" t="str">
            <v>ZONA B1 (EMPLEADOS GPO SALINAS) TAM</v>
          </cell>
          <cell r="BQ412">
            <v>6930</v>
          </cell>
          <cell r="BR412" t="str">
            <v>ZONA B1 (EMPLEADOS GPO SALINAS) TAM</v>
          </cell>
          <cell r="BU412">
            <v>6929</v>
          </cell>
          <cell r="BV412" t="str">
            <v>ZONA A4 (EMPLEADOS GPO SALINAS) GUERRERO</v>
          </cell>
        </row>
        <row r="413">
          <cell r="BA413">
            <v>6990</v>
          </cell>
          <cell r="BB413" t="str">
            <v>ZONA A1 (MARSH VTA TRADICIONAL GRUPO 4)</v>
          </cell>
          <cell r="BM413">
            <v>6931</v>
          </cell>
          <cell r="BN413" t="str">
            <v>ZONA C3(EMPLEADOS GPO SALINAS) HGO,VER,COA,YUC,TLA</v>
          </cell>
          <cell r="BQ413">
            <v>6931</v>
          </cell>
          <cell r="BR413" t="str">
            <v>ZONA C3(EMPLEADOS GPO SALINAS) HGO,VER,COA,YUC,TLA</v>
          </cell>
          <cell r="BU413">
            <v>6930</v>
          </cell>
          <cell r="BV413" t="str">
            <v>ZONA B1 (EMPLEADOS GPO SALINAS) TAM</v>
          </cell>
        </row>
        <row r="414">
          <cell r="BA414">
            <v>6991</v>
          </cell>
          <cell r="BB414" t="str">
            <v>ZONA A2 (MARSH VTA TRADICIONAL GRUPO 4)</v>
          </cell>
          <cell r="BM414">
            <v>6932</v>
          </cell>
          <cell r="BN414" t="str">
            <v>ZONA C4 (EMPLEADOS GPO SALINAS) JALISCO</v>
          </cell>
          <cell r="BQ414">
            <v>6932</v>
          </cell>
          <cell r="BR414" t="str">
            <v>ZONA C4 (EMPLEADOS GPO SALINAS) JALISCO</v>
          </cell>
          <cell r="BU414">
            <v>6931</v>
          </cell>
          <cell r="BV414" t="str">
            <v>ZONA C3(EMPLEADOS GPO SALINAS) HGO,VER,COA,YUC,TLA</v>
          </cell>
        </row>
        <row r="415">
          <cell r="BA415">
            <v>6992</v>
          </cell>
          <cell r="BB415" t="str">
            <v>ZONA A3 (MARSH VTA TRADICIONAL GRUPO 4)</v>
          </cell>
          <cell r="BM415">
            <v>6933</v>
          </cell>
          <cell r="BN415" t="str">
            <v>ZONA C4 (CHIH) (EMPLEADOS GPO SALINAS)</v>
          </cell>
          <cell r="BQ415">
            <v>6933</v>
          </cell>
          <cell r="BR415" t="str">
            <v>ZONA C4 (CHIH) (EMPLEADOS GPO SALINAS)</v>
          </cell>
          <cell r="BU415">
            <v>6932</v>
          </cell>
          <cell r="BV415" t="str">
            <v>ZONA C4 (EMPLEADOS GPO SALINAS) JALISCO</v>
          </cell>
        </row>
        <row r="416">
          <cell r="BA416">
            <v>6993</v>
          </cell>
          <cell r="BB416" t="str">
            <v>ZONA A4 (MARSH VTA TRADICIONAL GRUPO 4)</v>
          </cell>
          <cell r="BM416">
            <v>6934</v>
          </cell>
          <cell r="BN416" t="str">
            <v>ZONA D1 (EMPLEADOS GPO SALINAS) NL</v>
          </cell>
          <cell r="BQ416">
            <v>6934</v>
          </cell>
          <cell r="BR416" t="str">
            <v>ZONA D1 (EMPLEADOS GPO SALINAS) NL</v>
          </cell>
          <cell r="BU416">
            <v>6933</v>
          </cell>
          <cell r="BV416" t="str">
            <v>ZONA C4 (CHIH) (EMPLEADOS GPO SALINAS)</v>
          </cell>
        </row>
        <row r="417">
          <cell r="BA417">
            <v>6994</v>
          </cell>
          <cell r="BB417" t="str">
            <v>ZONA B1 (MARSH VTA TRADICIONAL GRUPO 4)</v>
          </cell>
          <cell r="BM417">
            <v>6935</v>
          </cell>
          <cell r="BN417" t="str">
            <v>ZONA D2 (EMPLEADOS GPO SALINAS) CHIA,SON</v>
          </cell>
          <cell r="BQ417">
            <v>6935</v>
          </cell>
          <cell r="BR417" t="str">
            <v>ZONA D2 (EMPLEADOS GPO SALINAS) CHIA,SON</v>
          </cell>
          <cell r="BU417">
            <v>6934</v>
          </cell>
          <cell r="BV417" t="str">
            <v>ZONA D1 (EMPLEADOS GPO SALINAS) NL</v>
          </cell>
        </row>
        <row r="418">
          <cell r="BA418">
            <v>6995</v>
          </cell>
          <cell r="BB418" t="str">
            <v>ZONA C3 (MARSH VTA TRADICIONAL GRUPO 4)</v>
          </cell>
          <cell r="BM418">
            <v>6936</v>
          </cell>
          <cell r="BN418" t="str">
            <v>ZONA D3 (EMPLEADOS GPO SALINAS) DUR,GTO,NAY</v>
          </cell>
          <cell r="BQ418">
            <v>6936</v>
          </cell>
          <cell r="BR418" t="str">
            <v>ZONA D3 (EMPLEADOS GPO SALINAS) DUR,GTO,NAY</v>
          </cell>
          <cell r="BU418">
            <v>6935</v>
          </cell>
          <cell r="BV418" t="str">
            <v>ZONA D2 (EMPLEADOS GPO SALINAS) CHIA,SON</v>
          </cell>
        </row>
        <row r="419">
          <cell r="BA419">
            <v>6996</v>
          </cell>
          <cell r="BB419" t="str">
            <v>ZONA C4 (MARSH VTA TRADICIONAL GRUPO 4)</v>
          </cell>
          <cell r="BM419">
            <v>6937</v>
          </cell>
          <cell r="BN419" t="str">
            <v>ZONA E1 (EMP GPO SALINAS) CAM,MICH,MOR,OAX,PUE,QRO</v>
          </cell>
          <cell r="BQ419">
            <v>6937</v>
          </cell>
          <cell r="BR419" t="str">
            <v>ZONA E1 (EMP GPO SALINAS) CAM,MICH,MOR,OAX,PUE,QRO</v>
          </cell>
          <cell r="BU419">
            <v>6936</v>
          </cell>
          <cell r="BV419" t="str">
            <v>ZONA D3 (EMPLEADOS GPO SALINAS) DUR,GTO,NAY</v>
          </cell>
        </row>
        <row r="420">
          <cell r="BA420">
            <v>6997</v>
          </cell>
          <cell r="BB420" t="str">
            <v>ZONA C4 CHIH. (MARSH VTA TRADICIONAL GRUPO 4)</v>
          </cell>
          <cell r="BM420">
            <v>6938</v>
          </cell>
          <cell r="BN420" t="str">
            <v>ZONA E2 (EMPLEADOS GPO SALINAS) COLIMA</v>
          </cell>
          <cell r="BQ420">
            <v>6938</v>
          </cell>
          <cell r="BR420" t="str">
            <v>ZONA E2 (EMPLEADOS GPO SALINAS) COLIMA</v>
          </cell>
          <cell r="BU420">
            <v>6937</v>
          </cell>
          <cell r="BV420" t="str">
            <v>ZONA E1 (EMP GPO SALINAS) CAM,MICH,MOR,OAX,PUE,QRO</v>
          </cell>
        </row>
        <row r="421">
          <cell r="BA421">
            <v>6998</v>
          </cell>
          <cell r="BB421" t="str">
            <v>ZONA D1 (MARSH VTA TRADICIONAL GRUPO 4)</v>
          </cell>
          <cell r="BM421">
            <v>6939</v>
          </cell>
          <cell r="BN421" t="str">
            <v>ZONA E3 (EMP GPO SALINAS) AGS,BCN,BCS,QROO,SLP,ZAC</v>
          </cell>
          <cell r="BQ421">
            <v>6939</v>
          </cell>
          <cell r="BR421" t="str">
            <v>ZONA E3 (EMP GPO SALINAS) AGS,BCN,BCS,QROO,SLP,ZAC</v>
          </cell>
          <cell r="BU421">
            <v>6938</v>
          </cell>
          <cell r="BV421" t="str">
            <v>ZONA E2 (EMPLEADOS GPO SALINAS) COLIMA</v>
          </cell>
        </row>
        <row r="422">
          <cell r="BA422">
            <v>6999</v>
          </cell>
          <cell r="BB422" t="str">
            <v>ZONA D2 (MARSH VTA TRADICIONAL GRUPO 4)</v>
          </cell>
          <cell r="BM422">
            <v>7018</v>
          </cell>
          <cell r="BN422" t="str">
            <v>A2 (BMW FINANCIAL SERVICES CAIC SINALOA)</v>
          </cell>
          <cell r="BQ422">
            <v>7018</v>
          </cell>
          <cell r="BR422" t="str">
            <v>A2 (BMW FINANCIAL SERVICES CAIC SINALOA)</v>
          </cell>
          <cell r="BU422">
            <v>6939</v>
          </cell>
          <cell r="BV422" t="str">
            <v>ZONA E3 (EMP GPO SALINAS) AGS,BCN,BCS,QROO,SLP,ZAC</v>
          </cell>
        </row>
        <row r="423">
          <cell r="BA423">
            <v>7000</v>
          </cell>
          <cell r="BB423" t="str">
            <v>ZONA D3 (MARSH VTA TRADICIONAL GRUPO 4)</v>
          </cell>
          <cell r="BM423">
            <v>7019</v>
          </cell>
          <cell r="BN423" t="str">
            <v>D2 (BMW FINANCIAL SERVICES CAIC SONORA)</v>
          </cell>
          <cell r="BQ423">
            <v>7019</v>
          </cell>
          <cell r="BR423" t="str">
            <v>D2 (BMW FINANCIAL SERVICES CAIC SONORA)</v>
          </cell>
          <cell r="BU423">
            <v>7018</v>
          </cell>
          <cell r="BV423" t="str">
            <v>A2 (BMW FINANCIAL SERVICES CAIC SINALOA)</v>
          </cell>
        </row>
        <row r="424">
          <cell r="BA424">
            <v>7001</v>
          </cell>
          <cell r="BB424" t="str">
            <v>ZONA E1 (MARSH VTA TRADICIONAL GRUPO 4)</v>
          </cell>
          <cell r="BM424">
            <v>7020</v>
          </cell>
          <cell r="BN424" t="str">
            <v>ZONA A2 (MARQUARD)</v>
          </cell>
          <cell r="BQ424">
            <v>7020</v>
          </cell>
          <cell r="BR424" t="str">
            <v>ZONA A2 (MARQUARD)</v>
          </cell>
          <cell r="BU424">
            <v>7019</v>
          </cell>
          <cell r="BV424" t="str">
            <v>D2 (BMW FINANCIAL SERVICES CAIC SONORA)</v>
          </cell>
        </row>
        <row r="425">
          <cell r="BA425">
            <v>7002</v>
          </cell>
          <cell r="BB425" t="str">
            <v>ZONA E2 (MARSH VTA TRADICIONAL GRUPO 4)</v>
          </cell>
          <cell r="BM425">
            <v>7021</v>
          </cell>
          <cell r="BN425" t="str">
            <v>ZONA A3 (MARQUARD)</v>
          </cell>
          <cell r="BQ425">
            <v>7021</v>
          </cell>
          <cell r="BR425" t="str">
            <v>ZONA A3 (MARQUARD)</v>
          </cell>
          <cell r="BU425">
            <v>7020</v>
          </cell>
          <cell r="BV425" t="str">
            <v>ZONA A2 (MARQUARD)</v>
          </cell>
        </row>
        <row r="426">
          <cell r="BA426">
            <v>7003</v>
          </cell>
          <cell r="BB426" t="str">
            <v>ZONA E3 (MARSH VTA TRADICIONAL GRUPO 4)</v>
          </cell>
          <cell r="BM426">
            <v>7022</v>
          </cell>
          <cell r="BN426" t="str">
            <v>ZONA A4 (MARQUARD)</v>
          </cell>
          <cell r="BQ426">
            <v>7022</v>
          </cell>
          <cell r="BR426" t="str">
            <v>ZONA A4 (MARQUARD)</v>
          </cell>
          <cell r="BU426">
            <v>7021</v>
          </cell>
          <cell r="BV426" t="str">
            <v>ZONA A3 (MARQUARD)</v>
          </cell>
        </row>
        <row r="427">
          <cell r="BA427">
            <v>7004</v>
          </cell>
          <cell r="BB427" t="str">
            <v>ZONA A1 (MARSH VTA TRADICIONAL GRUPO 5 Y 6)</v>
          </cell>
          <cell r="BM427">
            <v>7023</v>
          </cell>
          <cell r="BN427" t="str">
            <v>ZONA B1 (MARQUARD)</v>
          </cell>
          <cell r="BQ427">
            <v>7023</v>
          </cell>
          <cell r="BR427" t="str">
            <v>ZONA B1 (MARQUARD)</v>
          </cell>
          <cell r="BU427">
            <v>7022</v>
          </cell>
          <cell r="BV427" t="str">
            <v>ZONA A4 (MARQUARD)</v>
          </cell>
        </row>
        <row r="428">
          <cell r="BA428">
            <v>7005</v>
          </cell>
          <cell r="BB428" t="str">
            <v>ZONA A2 (MARSH VTA TRADICIONAL GRUPO 5 Y 6)</v>
          </cell>
          <cell r="BM428">
            <v>7024</v>
          </cell>
          <cell r="BN428" t="str">
            <v>ZONA C3 (MARQUARD)</v>
          </cell>
          <cell r="BQ428">
            <v>7024</v>
          </cell>
          <cell r="BR428" t="str">
            <v>ZONA C3 (MARQUARD)</v>
          </cell>
          <cell r="BU428">
            <v>7023</v>
          </cell>
          <cell r="BV428" t="str">
            <v>ZONA B1 (MARQUARD)</v>
          </cell>
        </row>
        <row r="429">
          <cell r="BA429">
            <v>7006</v>
          </cell>
          <cell r="BB429" t="str">
            <v>ZONA A3 (MARSH VTA TRADICIONAL GRUPO 5 Y 6)</v>
          </cell>
          <cell r="BM429">
            <v>7025</v>
          </cell>
          <cell r="BN429" t="str">
            <v>ZONA C4 (MARQUARD)</v>
          </cell>
          <cell r="BQ429">
            <v>7025</v>
          </cell>
          <cell r="BR429" t="str">
            <v>ZONA C4 (MARQUARD)</v>
          </cell>
          <cell r="BU429">
            <v>7024</v>
          </cell>
          <cell r="BV429" t="str">
            <v>ZONA C3 (MARQUARD)</v>
          </cell>
        </row>
        <row r="430">
          <cell r="BA430">
            <v>7007</v>
          </cell>
          <cell r="BB430" t="str">
            <v>ZONA A4 (MARSH VTA TRADICIONAL GRUPO 5 Y 6)</v>
          </cell>
          <cell r="BM430">
            <v>7026</v>
          </cell>
          <cell r="BN430" t="str">
            <v>ZONA D1 (MARQUARD)</v>
          </cell>
          <cell r="BQ430">
            <v>7026</v>
          </cell>
          <cell r="BR430" t="str">
            <v>ZONA D1 (MARQUARD)</v>
          </cell>
          <cell r="BU430">
            <v>7025</v>
          </cell>
          <cell r="BV430" t="str">
            <v>ZONA C4 (MARQUARD)</v>
          </cell>
        </row>
        <row r="431">
          <cell r="BA431">
            <v>7008</v>
          </cell>
          <cell r="BB431" t="str">
            <v>ZONA B1 (MARSH VTA TRADICIONAL GRUPO 5 Y 6)</v>
          </cell>
          <cell r="BM431">
            <v>7027</v>
          </cell>
          <cell r="BN431" t="str">
            <v>ZONA D2 (MARQUARD)</v>
          </cell>
          <cell r="BQ431">
            <v>7027</v>
          </cell>
          <cell r="BR431" t="str">
            <v>ZONA D2 (MARQUARD)</v>
          </cell>
          <cell r="BU431">
            <v>7026</v>
          </cell>
          <cell r="BV431" t="str">
            <v>ZONA D1 (MARQUARD)</v>
          </cell>
        </row>
        <row r="432">
          <cell r="BA432">
            <v>7009</v>
          </cell>
          <cell r="BB432" t="str">
            <v>ZONA C3 (MARSH VTA TRADICIONAL GRUPO 5 Y 6)</v>
          </cell>
          <cell r="BM432">
            <v>7028</v>
          </cell>
          <cell r="BN432" t="str">
            <v>ZONA D3 (MARQUARD)</v>
          </cell>
          <cell r="BQ432">
            <v>7028</v>
          </cell>
          <cell r="BR432" t="str">
            <v>ZONA D3 (MARQUARD)</v>
          </cell>
          <cell r="BU432">
            <v>7027</v>
          </cell>
          <cell r="BV432" t="str">
            <v>ZONA D2 (MARQUARD)</v>
          </cell>
        </row>
        <row r="433">
          <cell r="BA433">
            <v>7010</v>
          </cell>
          <cell r="BB433" t="str">
            <v>ZONA C4 (MARSH VTA TRADICIONAL GRUPO 5 Y 6)</v>
          </cell>
          <cell r="BM433">
            <v>7029</v>
          </cell>
          <cell r="BN433" t="str">
            <v>ZONA E1 (MARQUARD)</v>
          </cell>
          <cell r="BQ433">
            <v>7029</v>
          </cell>
          <cell r="BR433" t="str">
            <v>ZONA E1 (MARQUARD)</v>
          </cell>
          <cell r="BU433">
            <v>7028</v>
          </cell>
          <cell r="BV433" t="str">
            <v>ZONA D3 (MARQUARD)</v>
          </cell>
        </row>
        <row r="434">
          <cell r="BA434">
            <v>7011</v>
          </cell>
          <cell r="BB434" t="str">
            <v>ZONA C4 CHIH (MARSH VTA TRADICIONAL GRUPO 5 Y 6)</v>
          </cell>
          <cell r="BM434">
            <v>7030</v>
          </cell>
          <cell r="BN434" t="str">
            <v>ZONA E2 (MARQUARD)</v>
          </cell>
          <cell r="BQ434">
            <v>7030</v>
          </cell>
          <cell r="BR434" t="str">
            <v>ZONA E2 (MARQUARD)</v>
          </cell>
          <cell r="BU434">
            <v>7029</v>
          </cell>
          <cell r="BV434" t="str">
            <v>ZONA E1 (MARQUARD)</v>
          </cell>
        </row>
        <row r="435">
          <cell r="BA435">
            <v>7012</v>
          </cell>
          <cell r="BB435" t="str">
            <v>ZONA D1 (MARSH VTA TRADICIONAL GRUPO 5 Y 6)</v>
          </cell>
          <cell r="BM435">
            <v>7031</v>
          </cell>
          <cell r="BN435" t="str">
            <v>ZONA E3 (MARQUARD)</v>
          </cell>
          <cell r="BQ435">
            <v>7031</v>
          </cell>
          <cell r="BR435" t="str">
            <v>ZONA E3 (MARQUARD)</v>
          </cell>
          <cell r="BU435">
            <v>7030</v>
          </cell>
          <cell r="BV435" t="str">
            <v>ZONA E2 (MARQUARD)</v>
          </cell>
        </row>
        <row r="436">
          <cell r="BA436">
            <v>7013</v>
          </cell>
          <cell r="BB436" t="str">
            <v>ZONA D2 (MARSH VTA TRADICIONAL GRUPO 5 Y 6)</v>
          </cell>
          <cell r="BM436">
            <v>7084</v>
          </cell>
          <cell r="BN436" t="str">
            <v>ZONA A2 FICAR</v>
          </cell>
          <cell r="BQ436">
            <v>7084</v>
          </cell>
          <cell r="BR436" t="str">
            <v>ZONA A2 FICAR</v>
          </cell>
          <cell r="BU436">
            <v>7031</v>
          </cell>
          <cell r="BV436" t="str">
            <v>ZONA E3 (MARQUARD)</v>
          </cell>
        </row>
        <row r="437">
          <cell r="BA437">
            <v>7014</v>
          </cell>
          <cell r="BB437" t="str">
            <v>ZONA D3 (MARSH VTA TRADICIONAL GRUPO 5 Y 6)</v>
          </cell>
          <cell r="BM437">
            <v>7301</v>
          </cell>
          <cell r="BN437" t="str">
            <v>E1 (PUEBLA N.E. AGENCIA AUTOMOTRIZ)</v>
          </cell>
          <cell r="BQ437">
            <v>7124</v>
          </cell>
          <cell r="BR437" t="str">
            <v>IMSS</v>
          </cell>
          <cell r="BU437">
            <v>7084</v>
          </cell>
          <cell r="BV437" t="str">
            <v>ZONA A2 FICAR</v>
          </cell>
        </row>
        <row r="438">
          <cell r="BA438">
            <v>7015</v>
          </cell>
          <cell r="BB438" t="str">
            <v>ZONA E1 (MARSH VTA TRADICIONAL GRUPO 5 Y 6)</v>
          </cell>
          <cell r="BQ438">
            <v>7301</v>
          </cell>
          <cell r="BR438" t="str">
            <v>E1 (PUEBLA N.E. AGENCIA AUTOMOTRIZ)</v>
          </cell>
          <cell r="BU438">
            <v>7301</v>
          </cell>
          <cell r="BV438" t="str">
            <v>E1 (PUEBLA N.E. AGENCIA AUTOMOTRIZ)</v>
          </cell>
        </row>
        <row r="439">
          <cell r="BA439">
            <v>7016</v>
          </cell>
          <cell r="BB439" t="str">
            <v>ZONA E2 (MARSH VTA TRADICIONAL GRUPO 5 Y 6)</v>
          </cell>
        </row>
        <row r="440">
          <cell r="BA440">
            <v>7017</v>
          </cell>
          <cell r="BB440" t="str">
            <v>ZONA E3 (MARSH VTA TRADICIONAL GRUPO 5 Y 6)</v>
          </cell>
        </row>
        <row r="441">
          <cell r="BA441">
            <v>7032</v>
          </cell>
          <cell r="BB441" t="str">
            <v>ZONA A1 (BENESTA/FONACOT)</v>
          </cell>
        </row>
        <row r="442">
          <cell r="BA442">
            <v>7033</v>
          </cell>
          <cell r="BB442" t="str">
            <v>ZONA B1 (BENESTA/FONACOT)</v>
          </cell>
        </row>
        <row r="443">
          <cell r="BA443">
            <v>7034</v>
          </cell>
          <cell r="BB443" t="str">
            <v>ZONA C1 (BENESTA/FONACOT)</v>
          </cell>
        </row>
        <row r="444">
          <cell r="BA444">
            <v>7035</v>
          </cell>
          <cell r="BB444" t="str">
            <v>ZONA D1 (BENESTA/FONACOT)</v>
          </cell>
        </row>
        <row r="445">
          <cell r="BA445">
            <v>7036</v>
          </cell>
          <cell r="BB445" t="str">
            <v>ZONA E1 (BENESTA/FONACOT)</v>
          </cell>
        </row>
        <row r="446">
          <cell r="BA446">
            <v>7301</v>
          </cell>
          <cell r="BB446" t="str">
            <v>E1 (PUEBLA N.E. AGENCIA AUTOMOTRIZ)</v>
          </cell>
        </row>
      </sheetData>
      <sheetData sheetId="13">
        <row r="3">
          <cell r="AQ3">
            <v>100000</v>
          </cell>
          <cell r="AR3">
            <v>1468.01</v>
          </cell>
          <cell r="AS3">
            <v>1468.01</v>
          </cell>
          <cell r="AT3">
            <v>1468.01</v>
          </cell>
          <cell r="AU3">
            <v>1468.01</v>
          </cell>
        </row>
        <row r="4">
          <cell r="AQ4">
            <v>150000</v>
          </cell>
          <cell r="AR4">
            <v>1468.01</v>
          </cell>
          <cell r="AS4">
            <v>1468.01</v>
          </cell>
          <cell r="AT4">
            <v>1468.01</v>
          </cell>
          <cell r="AU4">
            <v>1468.01</v>
          </cell>
        </row>
        <row r="5">
          <cell r="AQ5">
            <v>200000</v>
          </cell>
          <cell r="AR5">
            <v>1468.01</v>
          </cell>
          <cell r="AS5">
            <v>1468.01</v>
          </cell>
          <cell r="AT5">
            <v>1468.01</v>
          </cell>
          <cell r="AU5">
            <v>1468.01</v>
          </cell>
        </row>
        <row r="6">
          <cell r="AQ6">
            <v>250000</v>
          </cell>
          <cell r="AR6">
            <v>1468.01</v>
          </cell>
          <cell r="AS6">
            <v>1468.01</v>
          </cell>
          <cell r="AT6">
            <v>1468.01</v>
          </cell>
          <cell r="AU6">
            <v>1468.01</v>
          </cell>
        </row>
        <row r="7">
          <cell r="AQ7">
            <v>300000</v>
          </cell>
          <cell r="AR7">
            <v>1495.65</v>
          </cell>
          <cell r="AS7">
            <v>1495.65</v>
          </cell>
          <cell r="AT7">
            <v>1495.65</v>
          </cell>
          <cell r="AU7">
            <v>1495.65</v>
          </cell>
        </row>
        <row r="8">
          <cell r="AQ8">
            <v>350000</v>
          </cell>
          <cell r="AR8">
            <v>1523.2900000000002</v>
          </cell>
          <cell r="AS8">
            <v>1523.2900000000002</v>
          </cell>
          <cell r="AT8">
            <v>1523.2900000000002</v>
          </cell>
          <cell r="AU8">
            <v>1523.2900000000002</v>
          </cell>
        </row>
        <row r="9">
          <cell r="AQ9">
            <v>400000</v>
          </cell>
          <cell r="AR9">
            <v>1550.9300000000003</v>
          </cell>
          <cell r="AS9">
            <v>1550.9300000000003</v>
          </cell>
          <cell r="AT9">
            <v>1550.9300000000003</v>
          </cell>
          <cell r="AU9">
            <v>1550.9300000000003</v>
          </cell>
        </row>
        <row r="10">
          <cell r="AQ10">
            <v>450000</v>
          </cell>
          <cell r="AR10">
            <v>1578.5700000000004</v>
          </cell>
          <cell r="AS10">
            <v>1578.5700000000004</v>
          </cell>
          <cell r="AT10">
            <v>1578.5700000000004</v>
          </cell>
          <cell r="AU10">
            <v>1578.5700000000004</v>
          </cell>
        </row>
        <row r="11">
          <cell r="AQ11">
            <v>500000</v>
          </cell>
          <cell r="AR11">
            <v>1606.2100000000005</v>
          </cell>
          <cell r="AS11">
            <v>1606.2100000000005</v>
          </cell>
          <cell r="AT11">
            <v>1606.2100000000005</v>
          </cell>
          <cell r="AU11">
            <v>1606.2100000000005</v>
          </cell>
        </row>
        <row r="12">
          <cell r="AQ12">
            <v>550000</v>
          </cell>
          <cell r="AR12">
            <v>1633.8500000000006</v>
          </cell>
          <cell r="AS12">
            <v>1633.8500000000006</v>
          </cell>
          <cell r="AT12">
            <v>1633.8500000000006</v>
          </cell>
          <cell r="AU12">
            <v>1633.8500000000006</v>
          </cell>
        </row>
        <row r="13">
          <cell r="AQ13">
            <v>600000</v>
          </cell>
          <cell r="AR13">
            <v>1661.4900000000007</v>
          </cell>
          <cell r="AS13">
            <v>1661.4900000000007</v>
          </cell>
          <cell r="AT13">
            <v>1661.4900000000007</v>
          </cell>
          <cell r="AU13">
            <v>1661.4900000000007</v>
          </cell>
        </row>
        <row r="14">
          <cell r="AQ14">
            <v>650000</v>
          </cell>
          <cell r="AR14">
            <v>1689.1300000000008</v>
          </cell>
          <cell r="AS14">
            <v>1689.1300000000008</v>
          </cell>
          <cell r="AT14">
            <v>1689.1300000000008</v>
          </cell>
          <cell r="AU14">
            <v>1689.1300000000008</v>
          </cell>
        </row>
        <row r="15">
          <cell r="AQ15">
            <v>700000</v>
          </cell>
          <cell r="AR15">
            <v>1716.7700000000009</v>
          </cell>
          <cell r="AS15">
            <v>1716.7700000000009</v>
          </cell>
          <cell r="AT15">
            <v>1716.7700000000009</v>
          </cell>
          <cell r="AU15">
            <v>1716.7700000000009</v>
          </cell>
        </row>
        <row r="16">
          <cell r="AQ16">
            <v>750000</v>
          </cell>
          <cell r="AR16">
            <v>1744.410000000001</v>
          </cell>
          <cell r="AS16">
            <v>1744.410000000001</v>
          </cell>
          <cell r="AT16">
            <v>1744.410000000001</v>
          </cell>
          <cell r="AU16">
            <v>1744.410000000001</v>
          </cell>
        </row>
        <row r="17">
          <cell r="AQ17">
            <v>800000</v>
          </cell>
          <cell r="AR17">
            <v>1772.0500000000011</v>
          </cell>
          <cell r="AS17">
            <v>1772.0500000000011</v>
          </cell>
          <cell r="AT17">
            <v>1772.0500000000011</v>
          </cell>
          <cell r="AU17">
            <v>1772.0500000000011</v>
          </cell>
        </row>
        <row r="18">
          <cell r="AQ18">
            <v>850000</v>
          </cell>
          <cell r="AR18">
            <v>1799.6900000000012</v>
          </cell>
          <cell r="AS18">
            <v>1799.6900000000012</v>
          </cell>
          <cell r="AT18">
            <v>1799.6900000000012</v>
          </cell>
          <cell r="AU18">
            <v>1799.6900000000012</v>
          </cell>
        </row>
        <row r="19">
          <cell r="AQ19">
            <v>900000</v>
          </cell>
          <cell r="AR19">
            <v>1827.3300000000013</v>
          </cell>
          <cell r="AS19">
            <v>1827.3300000000013</v>
          </cell>
          <cell r="AT19">
            <v>1827.3300000000013</v>
          </cell>
          <cell r="AU19">
            <v>1827.3300000000013</v>
          </cell>
        </row>
        <row r="20">
          <cell r="AQ20">
            <v>950000</v>
          </cell>
          <cell r="AR20">
            <v>1854.9700000000014</v>
          </cell>
          <cell r="AS20">
            <v>1854.9700000000014</v>
          </cell>
          <cell r="AT20">
            <v>1854.9700000000014</v>
          </cell>
          <cell r="AU20">
            <v>1854.9700000000014</v>
          </cell>
        </row>
        <row r="21">
          <cell r="AQ21">
            <v>1000000</v>
          </cell>
          <cell r="AR21">
            <v>1882.6100000000015</v>
          </cell>
          <cell r="AS21">
            <v>1882.6100000000015</v>
          </cell>
          <cell r="AT21">
            <v>1882.6100000000015</v>
          </cell>
          <cell r="AU21">
            <v>1882.6100000000015</v>
          </cell>
        </row>
        <row r="22">
          <cell r="AQ22">
            <v>1050000</v>
          </cell>
          <cell r="AR22">
            <v>1910.2500000000016</v>
          </cell>
          <cell r="AS22">
            <v>1910.2500000000016</v>
          </cell>
          <cell r="AT22">
            <v>1910.2500000000016</v>
          </cell>
          <cell r="AU22">
            <v>1910.2500000000016</v>
          </cell>
        </row>
        <row r="23">
          <cell r="AQ23">
            <v>1100000</v>
          </cell>
          <cell r="AR23">
            <v>1937.8900000000017</v>
          </cell>
          <cell r="AS23">
            <v>1937.8900000000017</v>
          </cell>
          <cell r="AT23">
            <v>1937.8900000000017</v>
          </cell>
          <cell r="AU23">
            <v>1937.8900000000017</v>
          </cell>
        </row>
        <row r="24">
          <cell r="AQ24">
            <v>1150000</v>
          </cell>
          <cell r="AR24">
            <v>1965.5300000000018</v>
          </cell>
          <cell r="AS24">
            <v>1965.5300000000018</v>
          </cell>
          <cell r="AT24">
            <v>1965.5300000000018</v>
          </cell>
          <cell r="AU24">
            <v>1965.5300000000018</v>
          </cell>
        </row>
        <row r="25">
          <cell r="AQ25">
            <v>1200000</v>
          </cell>
          <cell r="AR25">
            <v>1993.1700000000019</v>
          </cell>
          <cell r="AS25">
            <v>1993.1700000000019</v>
          </cell>
          <cell r="AT25">
            <v>1993.1700000000019</v>
          </cell>
          <cell r="AU25">
            <v>1993.1700000000019</v>
          </cell>
        </row>
        <row r="26">
          <cell r="AQ26">
            <v>1250000</v>
          </cell>
          <cell r="AR26">
            <v>2020.810000000002</v>
          </cell>
          <cell r="AS26">
            <v>2020.810000000002</v>
          </cell>
          <cell r="AT26">
            <v>2020.810000000002</v>
          </cell>
          <cell r="AU26">
            <v>2020.810000000002</v>
          </cell>
        </row>
        <row r="27">
          <cell r="AQ27">
            <v>1300000</v>
          </cell>
          <cell r="AR27">
            <v>2048.4500000000021</v>
          </cell>
          <cell r="AS27">
            <v>2048.4500000000021</v>
          </cell>
          <cell r="AT27">
            <v>2048.4500000000021</v>
          </cell>
          <cell r="AU27">
            <v>2048.4500000000021</v>
          </cell>
        </row>
        <row r="28">
          <cell r="AQ28">
            <v>1350000</v>
          </cell>
          <cell r="AR28">
            <v>2076.090000000002</v>
          </cell>
          <cell r="AS28">
            <v>2076.090000000002</v>
          </cell>
          <cell r="AT28">
            <v>2076.090000000002</v>
          </cell>
          <cell r="AU28">
            <v>2076.090000000002</v>
          </cell>
        </row>
        <row r="29">
          <cell r="AQ29">
            <v>1400000</v>
          </cell>
          <cell r="AR29">
            <v>2103.7300000000018</v>
          </cell>
          <cell r="AS29">
            <v>2103.7300000000018</v>
          </cell>
          <cell r="AT29">
            <v>2103.7300000000018</v>
          </cell>
          <cell r="AU29">
            <v>2103.7300000000018</v>
          </cell>
        </row>
        <row r="30">
          <cell r="AQ30">
            <v>1450000</v>
          </cell>
          <cell r="AR30">
            <v>2131.3700000000017</v>
          </cell>
          <cell r="AS30">
            <v>2131.3700000000017</v>
          </cell>
          <cell r="AT30">
            <v>2131.3700000000017</v>
          </cell>
          <cell r="AU30">
            <v>2131.3700000000017</v>
          </cell>
        </row>
        <row r="31">
          <cell r="AQ31">
            <v>1500000</v>
          </cell>
          <cell r="AR31">
            <v>2159.0100000000016</v>
          </cell>
          <cell r="AS31">
            <v>2159.0100000000016</v>
          </cell>
          <cell r="AT31">
            <v>2159.0100000000016</v>
          </cell>
          <cell r="AU31">
            <v>2159.0100000000016</v>
          </cell>
        </row>
        <row r="32">
          <cell r="AQ32">
            <v>1550000</v>
          </cell>
          <cell r="AR32">
            <v>2186.6500000000015</v>
          </cell>
          <cell r="AS32">
            <v>2186.6500000000015</v>
          </cell>
          <cell r="AT32">
            <v>2186.6500000000015</v>
          </cell>
          <cell r="AU32">
            <v>2186.6500000000015</v>
          </cell>
        </row>
        <row r="33">
          <cell r="AQ33">
            <v>1600000</v>
          </cell>
          <cell r="AR33">
            <v>2214.2900000000013</v>
          </cell>
          <cell r="AS33">
            <v>2214.2900000000013</v>
          </cell>
          <cell r="AT33">
            <v>2214.2900000000013</v>
          </cell>
          <cell r="AU33">
            <v>2214.2900000000013</v>
          </cell>
        </row>
        <row r="34">
          <cell r="AQ34">
            <v>1650000</v>
          </cell>
          <cell r="AR34">
            <v>2241.9300000000012</v>
          </cell>
          <cell r="AS34">
            <v>2241.9300000000012</v>
          </cell>
          <cell r="AT34">
            <v>2241.9300000000012</v>
          </cell>
          <cell r="AU34">
            <v>2241.9300000000012</v>
          </cell>
        </row>
        <row r="35">
          <cell r="AQ35">
            <v>1700000</v>
          </cell>
          <cell r="AR35">
            <v>2269.5700000000011</v>
          </cell>
          <cell r="AS35">
            <v>2269.5700000000011</v>
          </cell>
          <cell r="AT35">
            <v>2269.5700000000011</v>
          </cell>
          <cell r="AU35">
            <v>2269.5700000000011</v>
          </cell>
        </row>
        <row r="36">
          <cell r="AQ36">
            <v>1750000</v>
          </cell>
          <cell r="AR36">
            <v>2297.2100000000009</v>
          </cell>
          <cell r="AS36">
            <v>2297.2100000000009</v>
          </cell>
          <cell r="AT36">
            <v>2297.2100000000009</v>
          </cell>
          <cell r="AU36">
            <v>2297.2100000000009</v>
          </cell>
        </row>
        <row r="37">
          <cell r="AQ37">
            <v>1800000</v>
          </cell>
          <cell r="AR37">
            <v>2324.8500000000008</v>
          </cell>
          <cell r="AS37">
            <v>2324.8500000000008</v>
          </cell>
          <cell r="AT37">
            <v>2324.8500000000008</v>
          </cell>
          <cell r="AU37">
            <v>2324.8500000000008</v>
          </cell>
        </row>
        <row r="38">
          <cell r="AQ38">
            <v>1850000</v>
          </cell>
          <cell r="AR38">
            <v>2352.4900000000007</v>
          </cell>
          <cell r="AS38">
            <v>2352.4900000000007</v>
          </cell>
          <cell r="AT38">
            <v>2352.4900000000007</v>
          </cell>
          <cell r="AU38">
            <v>2352.4900000000007</v>
          </cell>
        </row>
        <row r="39">
          <cell r="AQ39">
            <v>1900000</v>
          </cell>
          <cell r="AR39">
            <v>2380.1300000000006</v>
          </cell>
          <cell r="AS39">
            <v>2380.1300000000006</v>
          </cell>
          <cell r="AT39">
            <v>2380.1300000000006</v>
          </cell>
          <cell r="AU39">
            <v>2380.1300000000006</v>
          </cell>
        </row>
        <row r="40">
          <cell r="AQ40">
            <v>1950000</v>
          </cell>
          <cell r="AR40">
            <v>2407.7700000000004</v>
          </cell>
          <cell r="AS40">
            <v>2407.7700000000004</v>
          </cell>
          <cell r="AT40">
            <v>2407.7700000000004</v>
          </cell>
          <cell r="AU40">
            <v>2407.7700000000004</v>
          </cell>
        </row>
        <row r="41">
          <cell r="AQ41">
            <v>2000000</v>
          </cell>
          <cell r="AR41">
            <v>2435.4100000000003</v>
          </cell>
          <cell r="AS41">
            <v>2435.4100000000003</v>
          </cell>
          <cell r="AT41">
            <v>2435.4100000000003</v>
          </cell>
          <cell r="AU41">
            <v>2435.4100000000003</v>
          </cell>
        </row>
        <row r="42">
          <cell r="AQ42">
            <v>2050000</v>
          </cell>
          <cell r="AR42">
            <v>2463.0500000000002</v>
          </cell>
          <cell r="AS42">
            <v>2463.0500000000002</v>
          </cell>
          <cell r="AT42">
            <v>2463.0500000000002</v>
          </cell>
          <cell r="AU42">
            <v>2463.0500000000002</v>
          </cell>
        </row>
        <row r="43">
          <cell r="AQ43">
            <v>2100000</v>
          </cell>
          <cell r="AR43">
            <v>2490.69</v>
          </cell>
          <cell r="AS43">
            <v>2490.69</v>
          </cell>
          <cell r="AT43">
            <v>2490.69</v>
          </cell>
          <cell r="AU43">
            <v>2490.69</v>
          </cell>
        </row>
        <row r="44">
          <cell r="AQ44">
            <v>2150000</v>
          </cell>
          <cell r="AR44">
            <v>2518.33</v>
          </cell>
          <cell r="AS44">
            <v>2518.33</v>
          </cell>
          <cell r="AT44">
            <v>2518.33</v>
          </cell>
          <cell r="AU44">
            <v>2518.33</v>
          </cell>
        </row>
        <row r="45">
          <cell r="AQ45">
            <v>2200000</v>
          </cell>
          <cell r="AR45">
            <v>2545.9699999999998</v>
          </cell>
          <cell r="AS45">
            <v>2545.9699999999998</v>
          </cell>
          <cell r="AT45">
            <v>2545.9699999999998</v>
          </cell>
          <cell r="AU45">
            <v>2545.9699999999998</v>
          </cell>
        </row>
        <row r="46">
          <cell r="AQ46">
            <v>2250000</v>
          </cell>
          <cell r="AR46">
            <v>2573.6099999999997</v>
          </cell>
          <cell r="AS46">
            <v>2573.6099999999997</v>
          </cell>
          <cell r="AT46">
            <v>2573.6099999999997</v>
          </cell>
          <cell r="AU46">
            <v>2573.6099999999997</v>
          </cell>
        </row>
        <row r="47">
          <cell r="AQ47">
            <v>2300000</v>
          </cell>
          <cell r="AR47">
            <v>2601.2499999999995</v>
          </cell>
          <cell r="AS47">
            <v>2601.2499999999995</v>
          </cell>
          <cell r="AT47">
            <v>2601.2499999999995</v>
          </cell>
          <cell r="AU47">
            <v>2601.2499999999995</v>
          </cell>
        </row>
        <row r="48">
          <cell r="AQ48">
            <v>2350000</v>
          </cell>
          <cell r="AR48">
            <v>2628.8899999999994</v>
          </cell>
          <cell r="AS48">
            <v>2628.8899999999994</v>
          </cell>
          <cell r="AT48">
            <v>2628.8899999999994</v>
          </cell>
          <cell r="AU48">
            <v>2628.8899999999994</v>
          </cell>
        </row>
        <row r="49">
          <cell r="AQ49">
            <v>2400000</v>
          </cell>
          <cell r="AR49">
            <v>2656.5299999999993</v>
          </cell>
          <cell r="AS49">
            <v>2656.5299999999993</v>
          </cell>
          <cell r="AT49">
            <v>2656.5299999999993</v>
          </cell>
          <cell r="AU49">
            <v>2656.5299999999993</v>
          </cell>
        </row>
        <row r="50">
          <cell r="AQ50">
            <v>2450000</v>
          </cell>
          <cell r="AR50">
            <v>2684.1699999999992</v>
          </cell>
          <cell r="AS50">
            <v>2684.1699999999992</v>
          </cell>
          <cell r="AT50">
            <v>2684.1699999999992</v>
          </cell>
          <cell r="AU50">
            <v>2684.1699999999992</v>
          </cell>
        </row>
        <row r="51">
          <cell r="AQ51">
            <v>2500000</v>
          </cell>
          <cell r="AR51">
            <v>2711.809999999999</v>
          </cell>
          <cell r="AS51">
            <v>2711.809999999999</v>
          </cell>
          <cell r="AT51">
            <v>2711.809999999999</v>
          </cell>
          <cell r="AU51">
            <v>2711.809999999999</v>
          </cell>
        </row>
        <row r="52">
          <cell r="AQ52">
            <v>2550000</v>
          </cell>
          <cell r="AR52">
            <v>2739.4499999999989</v>
          </cell>
          <cell r="AS52">
            <v>2739.4499999999989</v>
          </cell>
          <cell r="AT52">
            <v>2739.4499999999989</v>
          </cell>
          <cell r="AU52">
            <v>2739.4499999999989</v>
          </cell>
        </row>
        <row r="53">
          <cell r="AQ53">
            <v>2600000</v>
          </cell>
          <cell r="AR53">
            <v>2767.0899999999988</v>
          </cell>
          <cell r="AS53">
            <v>2767.0899999999988</v>
          </cell>
          <cell r="AT53">
            <v>2767.0899999999988</v>
          </cell>
          <cell r="AU53">
            <v>2767.0899999999988</v>
          </cell>
        </row>
        <row r="54">
          <cell r="AQ54">
            <v>2650000</v>
          </cell>
          <cell r="AR54">
            <v>2794.7299999999987</v>
          </cell>
          <cell r="AS54">
            <v>2794.7299999999987</v>
          </cell>
          <cell r="AT54">
            <v>2794.7299999999987</v>
          </cell>
          <cell r="AU54">
            <v>2794.7299999999987</v>
          </cell>
        </row>
        <row r="55">
          <cell r="AQ55">
            <v>2700000</v>
          </cell>
          <cell r="AR55">
            <v>2822.3699999999985</v>
          </cell>
          <cell r="AS55">
            <v>2822.3699999999985</v>
          </cell>
          <cell r="AT55">
            <v>2822.3699999999985</v>
          </cell>
          <cell r="AU55">
            <v>2822.3699999999985</v>
          </cell>
        </row>
        <row r="56">
          <cell r="AQ56">
            <v>2750000</v>
          </cell>
          <cell r="AR56">
            <v>2850.0099999999984</v>
          </cell>
          <cell r="AS56">
            <v>2850.0099999999984</v>
          </cell>
          <cell r="AT56">
            <v>2850.0099999999984</v>
          </cell>
          <cell r="AU56">
            <v>2850.0099999999984</v>
          </cell>
        </row>
        <row r="57">
          <cell r="AQ57">
            <v>2800000</v>
          </cell>
          <cell r="AR57">
            <v>2877.6499999999983</v>
          </cell>
          <cell r="AS57">
            <v>2877.6499999999983</v>
          </cell>
          <cell r="AT57">
            <v>2877.6499999999983</v>
          </cell>
          <cell r="AU57">
            <v>2877.6499999999983</v>
          </cell>
        </row>
        <row r="58">
          <cell r="AQ58">
            <v>2850000</v>
          </cell>
          <cell r="AR58">
            <v>2905.2899999999981</v>
          </cell>
          <cell r="AS58">
            <v>2905.2899999999981</v>
          </cell>
          <cell r="AT58">
            <v>2905.2899999999981</v>
          </cell>
          <cell r="AU58">
            <v>2905.2899999999981</v>
          </cell>
        </row>
        <row r="59">
          <cell r="AQ59">
            <v>2900000</v>
          </cell>
          <cell r="AR59">
            <v>2932.929999999998</v>
          </cell>
          <cell r="AS59">
            <v>2932.929999999998</v>
          </cell>
          <cell r="AT59">
            <v>2932.929999999998</v>
          </cell>
          <cell r="AU59">
            <v>2932.929999999998</v>
          </cell>
        </row>
        <row r="60">
          <cell r="AQ60">
            <v>2950000</v>
          </cell>
          <cell r="AR60">
            <v>2960.5699999999979</v>
          </cell>
          <cell r="AS60">
            <v>2960.5699999999979</v>
          </cell>
          <cell r="AT60">
            <v>2960.5699999999979</v>
          </cell>
          <cell r="AU60">
            <v>2960.5699999999979</v>
          </cell>
        </row>
        <row r="61">
          <cell r="AQ61">
            <v>3000000</v>
          </cell>
          <cell r="AR61">
            <v>2988.2099999999978</v>
          </cell>
          <cell r="AS61">
            <v>2988.2099999999978</v>
          </cell>
          <cell r="AT61">
            <v>2988.2099999999978</v>
          </cell>
          <cell r="AU61">
            <v>2988.2099999999978</v>
          </cell>
        </row>
        <row r="195">
          <cell r="AQ195">
            <v>100000</v>
          </cell>
          <cell r="AR195">
            <v>1385.0899999999997</v>
          </cell>
          <cell r="AS195">
            <v>1385.0899999999997</v>
          </cell>
          <cell r="AT195">
            <v>1385.0899999999997</v>
          </cell>
          <cell r="AU195">
            <v>1385.0899999999997</v>
          </cell>
        </row>
        <row r="196">
          <cell r="AQ196">
            <v>150000</v>
          </cell>
          <cell r="AR196">
            <v>1412.7299999999998</v>
          </cell>
          <cell r="AS196">
            <v>1412.7299999999998</v>
          </cell>
          <cell r="AT196">
            <v>1412.7299999999998</v>
          </cell>
          <cell r="AU196">
            <v>1412.7299999999998</v>
          </cell>
        </row>
        <row r="197">
          <cell r="AQ197">
            <v>200000</v>
          </cell>
          <cell r="AR197">
            <v>1440.37</v>
          </cell>
          <cell r="AS197">
            <v>1440.37</v>
          </cell>
          <cell r="AT197">
            <v>1440.37</v>
          </cell>
          <cell r="AU197">
            <v>1440.37</v>
          </cell>
        </row>
        <row r="198">
          <cell r="AQ198">
            <v>250000</v>
          </cell>
          <cell r="AR198">
            <v>1468.01</v>
          </cell>
          <cell r="AS198">
            <v>1468.01</v>
          </cell>
          <cell r="AT198">
            <v>1468.01</v>
          </cell>
          <cell r="AU198">
            <v>1468.01</v>
          </cell>
        </row>
        <row r="199">
          <cell r="AQ199">
            <v>300000</v>
          </cell>
          <cell r="AR199">
            <v>1495.65</v>
          </cell>
          <cell r="AS199">
            <v>1495.65</v>
          </cell>
          <cell r="AT199">
            <v>1495.65</v>
          </cell>
          <cell r="AU199">
            <v>1495.65</v>
          </cell>
        </row>
        <row r="200">
          <cell r="AQ200">
            <v>350000</v>
          </cell>
          <cell r="AR200">
            <v>1523.2900000000002</v>
          </cell>
          <cell r="AS200">
            <v>1523.2900000000002</v>
          </cell>
          <cell r="AT200">
            <v>1523.2900000000002</v>
          </cell>
          <cell r="AU200">
            <v>1523.2900000000002</v>
          </cell>
        </row>
        <row r="201">
          <cell r="AQ201">
            <v>400000</v>
          </cell>
          <cell r="AR201">
            <v>1550.9300000000003</v>
          </cell>
          <cell r="AS201">
            <v>1550.9300000000003</v>
          </cell>
          <cell r="AT201">
            <v>1550.9300000000003</v>
          </cell>
          <cell r="AU201">
            <v>1550.9300000000003</v>
          </cell>
        </row>
        <row r="202">
          <cell r="AQ202">
            <v>450000</v>
          </cell>
          <cell r="AR202">
            <v>1578.5700000000004</v>
          </cell>
          <cell r="AS202">
            <v>1578.5700000000004</v>
          </cell>
          <cell r="AT202">
            <v>1578.5700000000004</v>
          </cell>
          <cell r="AU202">
            <v>1578.5700000000004</v>
          </cell>
        </row>
        <row r="203">
          <cell r="AQ203">
            <v>500000</v>
          </cell>
          <cell r="AR203">
            <v>1606.2100000000005</v>
          </cell>
          <cell r="AS203">
            <v>1606.2100000000005</v>
          </cell>
          <cell r="AT203">
            <v>1606.2100000000005</v>
          </cell>
          <cell r="AU203">
            <v>1606.2100000000005</v>
          </cell>
        </row>
        <row r="204">
          <cell r="AQ204">
            <v>550000</v>
          </cell>
          <cell r="AR204">
            <v>1633.8500000000006</v>
          </cell>
          <cell r="AS204">
            <v>1633.8500000000006</v>
          </cell>
          <cell r="AT204">
            <v>1633.8500000000006</v>
          </cell>
          <cell r="AU204">
            <v>1633.8500000000006</v>
          </cell>
        </row>
        <row r="205">
          <cell r="AQ205">
            <v>600000</v>
          </cell>
          <cell r="AR205">
            <v>1661.4900000000007</v>
          </cell>
          <cell r="AS205">
            <v>1661.4900000000007</v>
          </cell>
          <cell r="AT205">
            <v>1661.4900000000007</v>
          </cell>
          <cell r="AU205">
            <v>1661.4900000000007</v>
          </cell>
        </row>
        <row r="206">
          <cell r="AQ206">
            <v>650000</v>
          </cell>
          <cell r="AR206">
            <v>1689.1300000000008</v>
          </cell>
          <cell r="AS206">
            <v>1689.1300000000008</v>
          </cell>
          <cell r="AT206">
            <v>1689.1300000000008</v>
          </cell>
          <cell r="AU206">
            <v>1689.1300000000008</v>
          </cell>
        </row>
        <row r="207">
          <cell r="AQ207">
            <v>700000</v>
          </cell>
          <cell r="AR207">
            <v>1716.7700000000009</v>
          </cell>
          <cell r="AS207">
            <v>1716.7700000000009</v>
          </cell>
          <cell r="AT207">
            <v>1716.7700000000009</v>
          </cell>
          <cell r="AU207">
            <v>1716.7700000000009</v>
          </cell>
        </row>
        <row r="208">
          <cell r="AQ208">
            <v>750000</v>
          </cell>
          <cell r="AR208">
            <v>1744.410000000001</v>
          </cell>
          <cell r="AS208">
            <v>1744.410000000001</v>
          </cell>
          <cell r="AT208">
            <v>1744.410000000001</v>
          </cell>
          <cell r="AU208">
            <v>1744.410000000001</v>
          </cell>
        </row>
        <row r="209">
          <cell r="AQ209">
            <v>800000</v>
          </cell>
          <cell r="AR209">
            <v>1772.0500000000011</v>
          </cell>
          <cell r="AS209">
            <v>1772.0500000000011</v>
          </cell>
          <cell r="AT209">
            <v>1772.0500000000011</v>
          </cell>
          <cell r="AU209">
            <v>1772.0500000000011</v>
          </cell>
        </row>
        <row r="210">
          <cell r="AQ210">
            <v>850000</v>
          </cell>
          <cell r="AR210">
            <v>1799.6900000000012</v>
          </cell>
          <cell r="AS210">
            <v>1799.6900000000012</v>
          </cell>
          <cell r="AT210">
            <v>1799.6900000000012</v>
          </cell>
          <cell r="AU210">
            <v>1799.6900000000012</v>
          </cell>
        </row>
        <row r="211">
          <cell r="AQ211">
            <v>900000</v>
          </cell>
          <cell r="AR211">
            <v>1827.3300000000013</v>
          </cell>
          <cell r="AS211">
            <v>1827.3300000000013</v>
          </cell>
          <cell r="AT211">
            <v>1827.3300000000013</v>
          </cell>
          <cell r="AU211">
            <v>1827.3300000000013</v>
          </cell>
        </row>
        <row r="212">
          <cell r="AQ212">
            <v>950000</v>
          </cell>
          <cell r="AR212">
            <v>1854.9700000000014</v>
          </cell>
          <cell r="AS212">
            <v>1854.9700000000014</v>
          </cell>
          <cell r="AT212">
            <v>1854.9700000000014</v>
          </cell>
          <cell r="AU212">
            <v>1854.9700000000014</v>
          </cell>
        </row>
        <row r="213">
          <cell r="AQ213">
            <v>1000000</v>
          </cell>
          <cell r="AR213">
            <v>1882.6100000000015</v>
          </cell>
          <cell r="AS213">
            <v>1882.6100000000015</v>
          </cell>
          <cell r="AT213">
            <v>1882.6100000000015</v>
          </cell>
          <cell r="AU213">
            <v>1882.6100000000015</v>
          </cell>
        </row>
        <row r="214">
          <cell r="AQ214">
            <v>1050000</v>
          </cell>
          <cell r="AR214">
            <v>1910.2500000000016</v>
          </cell>
          <cell r="AS214">
            <v>1910.2500000000016</v>
          </cell>
          <cell r="AT214">
            <v>1910.2500000000016</v>
          </cell>
          <cell r="AU214">
            <v>1910.2500000000016</v>
          </cell>
        </row>
        <row r="215">
          <cell r="AQ215">
            <v>1100000</v>
          </cell>
          <cell r="AR215">
            <v>1937.8900000000017</v>
          </cell>
          <cell r="AS215">
            <v>1937.8900000000017</v>
          </cell>
          <cell r="AT215">
            <v>1937.8900000000017</v>
          </cell>
          <cell r="AU215">
            <v>1937.8900000000017</v>
          </cell>
        </row>
        <row r="216">
          <cell r="AQ216">
            <v>1150000</v>
          </cell>
          <cell r="AR216">
            <v>1965.5300000000018</v>
          </cell>
          <cell r="AS216">
            <v>1965.5300000000018</v>
          </cell>
          <cell r="AT216">
            <v>1965.5300000000018</v>
          </cell>
          <cell r="AU216">
            <v>1965.5300000000018</v>
          </cell>
        </row>
        <row r="217">
          <cell r="AQ217">
            <v>1200000</v>
          </cell>
          <cell r="AR217">
            <v>1993.1700000000019</v>
          </cell>
          <cell r="AS217">
            <v>1993.1700000000019</v>
          </cell>
          <cell r="AT217">
            <v>1993.1700000000019</v>
          </cell>
          <cell r="AU217">
            <v>1993.1700000000019</v>
          </cell>
        </row>
        <row r="218">
          <cell r="AQ218">
            <v>1250000</v>
          </cell>
          <cell r="AR218">
            <v>2020.810000000002</v>
          </cell>
          <cell r="AS218">
            <v>2020.810000000002</v>
          </cell>
          <cell r="AT218">
            <v>2020.810000000002</v>
          </cell>
          <cell r="AU218">
            <v>2020.810000000002</v>
          </cell>
        </row>
        <row r="219">
          <cell r="AQ219">
            <v>1300000</v>
          </cell>
          <cell r="AR219">
            <v>2048.4500000000021</v>
          </cell>
          <cell r="AS219">
            <v>2048.4500000000021</v>
          </cell>
          <cell r="AT219">
            <v>2048.4500000000021</v>
          </cell>
          <cell r="AU219">
            <v>2048.4500000000021</v>
          </cell>
        </row>
        <row r="220">
          <cell r="AQ220">
            <v>1350000</v>
          </cell>
          <cell r="AR220">
            <v>2076.090000000002</v>
          </cell>
          <cell r="AS220">
            <v>2076.090000000002</v>
          </cell>
          <cell r="AT220">
            <v>2076.090000000002</v>
          </cell>
          <cell r="AU220">
            <v>2076.090000000002</v>
          </cell>
        </row>
        <row r="221">
          <cell r="AQ221">
            <v>1400000</v>
          </cell>
          <cell r="AR221">
            <v>2103.7300000000018</v>
          </cell>
          <cell r="AS221">
            <v>2103.7300000000018</v>
          </cell>
          <cell r="AT221">
            <v>2103.7300000000018</v>
          </cell>
          <cell r="AU221">
            <v>2103.7300000000018</v>
          </cell>
        </row>
        <row r="222">
          <cell r="AQ222">
            <v>1450000</v>
          </cell>
          <cell r="AR222">
            <v>2131.3700000000017</v>
          </cell>
          <cell r="AS222">
            <v>2131.3700000000017</v>
          </cell>
          <cell r="AT222">
            <v>2131.3700000000017</v>
          </cell>
          <cell r="AU222">
            <v>2131.3700000000017</v>
          </cell>
        </row>
        <row r="223">
          <cell r="AQ223">
            <v>1500000</v>
          </cell>
          <cell r="AR223">
            <v>2159.0100000000016</v>
          </cell>
          <cell r="AS223">
            <v>2159.0100000000016</v>
          </cell>
          <cell r="AT223">
            <v>2159.0100000000016</v>
          </cell>
          <cell r="AU223">
            <v>2159.0100000000016</v>
          </cell>
        </row>
        <row r="224">
          <cell r="AQ224">
            <v>1550000</v>
          </cell>
          <cell r="AR224">
            <v>2186.6500000000015</v>
          </cell>
          <cell r="AS224">
            <v>2186.6500000000015</v>
          </cell>
          <cell r="AT224">
            <v>2186.6500000000015</v>
          </cell>
          <cell r="AU224">
            <v>2186.6500000000015</v>
          </cell>
        </row>
        <row r="225">
          <cell r="AQ225">
            <v>1600000</v>
          </cell>
          <cell r="AR225">
            <v>2214.2900000000013</v>
          </cell>
          <cell r="AS225">
            <v>2214.2900000000013</v>
          </cell>
          <cell r="AT225">
            <v>2214.2900000000013</v>
          </cell>
          <cell r="AU225">
            <v>2214.2900000000013</v>
          </cell>
        </row>
        <row r="226">
          <cell r="AQ226">
            <v>1650000</v>
          </cell>
          <cell r="AR226">
            <v>2241.9300000000012</v>
          </cell>
          <cell r="AS226">
            <v>2241.9300000000012</v>
          </cell>
          <cell r="AT226">
            <v>2241.9300000000012</v>
          </cell>
          <cell r="AU226">
            <v>2241.9300000000012</v>
          </cell>
        </row>
        <row r="227">
          <cell r="AQ227">
            <v>1700000</v>
          </cell>
          <cell r="AR227">
            <v>2269.5700000000011</v>
          </cell>
          <cell r="AS227">
            <v>2269.5700000000011</v>
          </cell>
          <cell r="AT227">
            <v>2269.5700000000011</v>
          </cell>
          <cell r="AU227">
            <v>2269.5700000000011</v>
          </cell>
        </row>
        <row r="228">
          <cell r="AQ228">
            <v>1750000</v>
          </cell>
          <cell r="AR228">
            <v>2297.2100000000009</v>
          </cell>
          <cell r="AS228">
            <v>2297.2100000000009</v>
          </cell>
          <cell r="AT228">
            <v>2297.2100000000009</v>
          </cell>
          <cell r="AU228">
            <v>2297.2100000000009</v>
          </cell>
        </row>
        <row r="229">
          <cell r="AQ229">
            <v>1800000</v>
          </cell>
          <cell r="AR229">
            <v>2324.8500000000008</v>
          </cell>
          <cell r="AS229">
            <v>2324.8500000000008</v>
          </cell>
          <cell r="AT229">
            <v>2324.8500000000008</v>
          </cell>
          <cell r="AU229">
            <v>2324.8500000000008</v>
          </cell>
        </row>
        <row r="230">
          <cell r="AQ230">
            <v>1850000</v>
          </cell>
          <cell r="AR230">
            <v>2352.4900000000007</v>
          </cell>
          <cell r="AS230">
            <v>2352.4900000000007</v>
          </cell>
          <cell r="AT230">
            <v>2352.4900000000007</v>
          </cell>
          <cell r="AU230">
            <v>2352.4900000000007</v>
          </cell>
        </row>
        <row r="231">
          <cell r="AQ231">
            <v>1900000</v>
          </cell>
          <cell r="AR231">
            <v>2380.1300000000006</v>
          </cell>
          <cell r="AS231">
            <v>2380.1300000000006</v>
          </cell>
          <cell r="AT231">
            <v>2380.1300000000006</v>
          </cell>
          <cell r="AU231">
            <v>2380.1300000000006</v>
          </cell>
        </row>
        <row r="232">
          <cell r="AQ232">
            <v>1950000</v>
          </cell>
          <cell r="AR232">
            <v>2407.7700000000004</v>
          </cell>
          <cell r="AS232">
            <v>2407.7700000000004</v>
          </cell>
          <cell r="AT232">
            <v>2407.7700000000004</v>
          </cell>
          <cell r="AU232">
            <v>2407.7700000000004</v>
          </cell>
        </row>
        <row r="233">
          <cell r="AQ233">
            <v>2000000</v>
          </cell>
          <cell r="AR233">
            <v>2435.4100000000003</v>
          </cell>
          <cell r="AS233">
            <v>2435.4100000000003</v>
          </cell>
          <cell r="AT233">
            <v>2435.4100000000003</v>
          </cell>
          <cell r="AU233">
            <v>2435.4100000000003</v>
          </cell>
        </row>
        <row r="234">
          <cell r="AQ234">
            <v>2050000</v>
          </cell>
          <cell r="AR234">
            <v>2463.0500000000002</v>
          </cell>
          <cell r="AS234">
            <v>2463.0500000000002</v>
          </cell>
          <cell r="AT234">
            <v>2463.0500000000002</v>
          </cell>
          <cell r="AU234">
            <v>2463.0500000000002</v>
          </cell>
        </row>
        <row r="235">
          <cell r="AQ235">
            <v>2100000</v>
          </cell>
          <cell r="AR235">
            <v>2490.69</v>
          </cell>
          <cell r="AS235">
            <v>2490.69</v>
          </cell>
          <cell r="AT235">
            <v>2490.69</v>
          </cell>
          <cell r="AU235">
            <v>2490.69</v>
          </cell>
        </row>
        <row r="236">
          <cell r="AQ236">
            <v>2150000</v>
          </cell>
          <cell r="AR236">
            <v>2518.33</v>
          </cell>
          <cell r="AS236">
            <v>2518.33</v>
          </cell>
          <cell r="AT236">
            <v>2518.33</v>
          </cell>
          <cell r="AU236">
            <v>2518.33</v>
          </cell>
        </row>
        <row r="237">
          <cell r="AQ237">
            <v>2200000</v>
          </cell>
          <cell r="AR237">
            <v>2545.9699999999998</v>
          </cell>
          <cell r="AS237">
            <v>2545.9699999999998</v>
          </cell>
          <cell r="AT237">
            <v>2545.9699999999998</v>
          </cell>
          <cell r="AU237">
            <v>2545.9699999999998</v>
          </cell>
        </row>
        <row r="238">
          <cell r="AQ238">
            <v>2250000</v>
          </cell>
          <cell r="AR238">
            <v>2573.6099999999997</v>
          </cell>
          <cell r="AS238">
            <v>2573.6099999999997</v>
          </cell>
          <cell r="AT238">
            <v>2573.6099999999997</v>
          </cell>
          <cell r="AU238">
            <v>2573.6099999999997</v>
          </cell>
        </row>
        <row r="239">
          <cell r="AQ239">
            <v>2300000</v>
          </cell>
          <cell r="AR239">
            <v>2601.2499999999995</v>
          </cell>
          <cell r="AS239">
            <v>2601.2499999999995</v>
          </cell>
          <cell r="AT239">
            <v>2601.2499999999995</v>
          </cell>
          <cell r="AU239">
            <v>2601.2499999999995</v>
          </cell>
        </row>
        <row r="240">
          <cell r="AQ240">
            <v>2350000</v>
          </cell>
          <cell r="AR240">
            <v>2628.8899999999994</v>
          </cell>
          <cell r="AS240">
            <v>2628.8899999999994</v>
          </cell>
          <cell r="AT240">
            <v>2628.8899999999994</v>
          </cell>
          <cell r="AU240">
            <v>2628.8899999999994</v>
          </cell>
        </row>
        <row r="241">
          <cell r="AQ241">
            <v>2400000</v>
          </cell>
          <cell r="AR241">
            <v>2656.5299999999993</v>
          </cell>
          <cell r="AS241">
            <v>2656.5299999999993</v>
          </cell>
          <cell r="AT241">
            <v>2656.5299999999993</v>
          </cell>
          <cell r="AU241">
            <v>2656.5299999999993</v>
          </cell>
        </row>
        <row r="242">
          <cell r="AQ242">
            <v>2450000</v>
          </cell>
          <cell r="AR242">
            <v>2684.1699999999992</v>
          </cell>
          <cell r="AS242">
            <v>2684.1699999999992</v>
          </cell>
          <cell r="AT242">
            <v>2684.1699999999992</v>
          </cell>
          <cell r="AU242">
            <v>2684.1699999999992</v>
          </cell>
        </row>
        <row r="243">
          <cell r="AQ243">
            <v>2500000</v>
          </cell>
          <cell r="AR243">
            <v>2711.809999999999</v>
          </cell>
          <cell r="AS243">
            <v>2711.809999999999</v>
          </cell>
          <cell r="AT243">
            <v>2711.809999999999</v>
          </cell>
          <cell r="AU243">
            <v>2711.809999999999</v>
          </cell>
        </row>
        <row r="244">
          <cell r="AQ244">
            <v>2550000</v>
          </cell>
          <cell r="AR244">
            <v>2739.4499999999989</v>
          </cell>
          <cell r="AS244">
            <v>2739.4499999999989</v>
          </cell>
          <cell r="AT244">
            <v>2739.4499999999989</v>
          </cell>
          <cell r="AU244">
            <v>2739.4499999999989</v>
          </cell>
        </row>
        <row r="245">
          <cell r="AQ245">
            <v>2600000</v>
          </cell>
          <cell r="AR245">
            <v>2767.0899999999988</v>
          </cell>
          <cell r="AS245">
            <v>2767.0899999999988</v>
          </cell>
          <cell r="AT245">
            <v>2767.0899999999988</v>
          </cell>
          <cell r="AU245">
            <v>2767.0899999999988</v>
          </cell>
        </row>
        <row r="246">
          <cell r="AQ246">
            <v>2650000</v>
          </cell>
          <cell r="AR246">
            <v>2794.7299999999987</v>
          </cell>
          <cell r="AS246">
            <v>2794.7299999999987</v>
          </cell>
          <cell r="AT246">
            <v>2794.7299999999987</v>
          </cell>
          <cell r="AU246">
            <v>2794.7299999999987</v>
          </cell>
        </row>
        <row r="247">
          <cell r="AQ247">
            <v>2700000</v>
          </cell>
          <cell r="AR247">
            <v>2822.3699999999985</v>
          </cell>
          <cell r="AS247">
            <v>2822.3699999999985</v>
          </cell>
          <cell r="AT247">
            <v>2822.3699999999985</v>
          </cell>
          <cell r="AU247">
            <v>2822.3699999999985</v>
          </cell>
        </row>
        <row r="248">
          <cell r="AQ248">
            <v>2750000</v>
          </cell>
          <cell r="AR248">
            <v>2850.0099999999984</v>
          </cell>
          <cell r="AS248">
            <v>2850.0099999999984</v>
          </cell>
          <cell r="AT248">
            <v>2850.0099999999984</v>
          </cell>
          <cell r="AU248">
            <v>2850.0099999999984</v>
          </cell>
        </row>
        <row r="249">
          <cell r="AQ249">
            <v>2800000</v>
          </cell>
          <cell r="AR249">
            <v>2877.6499999999983</v>
          </cell>
          <cell r="AS249">
            <v>2877.6499999999983</v>
          </cell>
          <cell r="AT249">
            <v>2877.6499999999983</v>
          </cell>
          <cell r="AU249">
            <v>2877.6499999999983</v>
          </cell>
        </row>
        <row r="250">
          <cell r="AQ250">
            <v>2850000</v>
          </cell>
          <cell r="AR250">
            <v>2905.2899999999981</v>
          </cell>
          <cell r="AS250">
            <v>2905.2899999999981</v>
          </cell>
          <cell r="AT250">
            <v>2905.2899999999981</v>
          </cell>
          <cell r="AU250">
            <v>2905.2899999999981</v>
          </cell>
        </row>
        <row r="251">
          <cell r="AQ251">
            <v>2900000</v>
          </cell>
          <cell r="AR251">
            <v>2932.929999999998</v>
          </cell>
          <cell r="AS251">
            <v>2932.929999999998</v>
          </cell>
          <cell r="AT251">
            <v>2932.929999999998</v>
          </cell>
          <cell r="AU251">
            <v>2932.929999999998</v>
          </cell>
        </row>
        <row r="252">
          <cell r="AQ252">
            <v>2950000</v>
          </cell>
          <cell r="AR252">
            <v>2960.5699999999979</v>
          </cell>
          <cell r="AS252">
            <v>2960.5699999999979</v>
          </cell>
          <cell r="AT252">
            <v>2960.5699999999979</v>
          </cell>
          <cell r="AU252">
            <v>2960.5699999999979</v>
          </cell>
        </row>
        <row r="253">
          <cell r="AQ253">
            <v>3000000</v>
          </cell>
          <cell r="AR253">
            <v>2988.2099999999978</v>
          </cell>
          <cell r="AS253">
            <v>2988.2099999999978</v>
          </cell>
          <cell r="AT253">
            <v>2988.2099999999978</v>
          </cell>
          <cell r="AU253">
            <v>2988.2099999999978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Cotiza"/>
      <sheetName val="Resumen"/>
      <sheetName val="Bit"/>
      <sheetName val="Textos"/>
      <sheetName val="Desc. x Nomina"/>
      <sheetName val="x Cliente"/>
      <sheetName val="PARQUE"/>
      <sheetName val="SIN SPOOLER"/>
      <sheetName val="%Sin"/>
      <sheetName val="Resumen Siniestralidad"/>
      <sheetName val="Proyecc"/>
      <sheetName val="TABLAS"/>
      <sheetName val="Valuacion Encontrack"/>
      <sheetName val="codigos"/>
      <sheetName val="mmarca"/>
      <sheetName val="VALORES"/>
      <sheetName val="SUBSIDIOS"/>
      <sheetName val="Encontr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4"/>
      <sheetName val="Hoja5"/>
      <sheetName val="Hoja6"/>
      <sheetName val="Cotiza"/>
    </sheetNames>
    <sheetDataSet>
      <sheetData sheetId="0">
        <row r="7">
          <cell r="B7" t="str">
            <v>Fecha</v>
          </cell>
          <cell r="D7" t="str">
            <v>Póliza</v>
          </cell>
          <cell r="E7" t="str">
            <v>Origen</v>
          </cell>
          <cell r="F7" t="str">
            <v>Concepto</v>
          </cell>
          <cell r="G7" t="str">
            <v>Cargos</v>
          </cell>
          <cell r="I7" t="str">
            <v>Abonos</v>
          </cell>
          <cell r="J7" t="str">
            <v xml:space="preserve">Saldo </v>
          </cell>
        </row>
        <row r="8">
          <cell r="B8" t="str">
            <v>1110  CAJA</v>
          </cell>
          <cell r="I8" t="str">
            <v>Sdo. Inicial:</v>
          </cell>
          <cell r="J8">
            <v>35000</v>
          </cell>
        </row>
        <row r="9">
          <cell r="B9">
            <v>41348</v>
          </cell>
          <cell r="D9" t="str">
            <v>D-1</v>
          </cell>
          <cell r="E9" t="str">
            <v xml:space="preserve">CNT  </v>
          </cell>
          <cell r="F9" t="str">
            <v>NOMINA DEL 01-15 marzo 2013</v>
          </cell>
          <cell r="I9">
            <v>17508.080000000002</v>
          </cell>
          <cell r="J9">
            <v>17491.919999999998</v>
          </cell>
        </row>
        <row r="10">
          <cell r="B10">
            <v>41379</v>
          </cell>
          <cell r="D10" t="str">
            <v>E-30</v>
          </cell>
          <cell r="E10" t="str">
            <v>BAN CH 3366</v>
          </cell>
          <cell r="F10" t="str">
            <v>NOMINA DEL 01-15 MARZO 2013</v>
          </cell>
          <cell r="G10">
            <v>17508.080000000002</v>
          </cell>
          <cell r="J10">
            <v>35000</v>
          </cell>
        </row>
        <row r="11">
          <cell r="B11" t="str">
            <v>1110</v>
          </cell>
          <cell r="G11">
            <v>17508.080000000002</v>
          </cell>
          <cell r="I11">
            <v>17508.080000000002</v>
          </cell>
          <cell r="J11">
            <v>35000</v>
          </cell>
        </row>
        <row r="12">
          <cell r="B12" t="str">
            <v>1120  BANCOS</v>
          </cell>
          <cell r="I12" t="str">
            <v>Sdo. Inicial:</v>
          </cell>
          <cell r="J12">
            <v>86053.1</v>
          </cell>
        </row>
        <row r="13">
          <cell r="B13" t="str">
            <v>1120-0001  BBVA 1019926-8</v>
          </cell>
          <cell r="I13" t="str">
            <v>Sdo. Inicial:</v>
          </cell>
          <cell r="J13">
            <v>86053.1</v>
          </cell>
        </row>
        <row r="14">
          <cell r="B14">
            <v>41275</v>
          </cell>
          <cell r="D14" t="str">
            <v>D-11</v>
          </cell>
          <cell r="E14" t="str">
            <v xml:space="preserve">CNT  </v>
          </cell>
          <cell r="F14" t="str">
            <v>IDE DIC. 2012</v>
          </cell>
          <cell r="I14">
            <v>335</v>
          </cell>
          <cell r="J14">
            <v>85718.1</v>
          </cell>
        </row>
        <row r="15">
          <cell r="B15">
            <v>41276</v>
          </cell>
          <cell r="D15" t="str">
            <v>E-1</v>
          </cell>
          <cell r="E15" t="str">
            <v>BAN CH 3177</v>
          </cell>
          <cell r="F15" t="str">
            <v>F-9852 SALINAS GARCIA SA DE CV</v>
          </cell>
          <cell r="I15">
            <v>1127.52</v>
          </cell>
          <cell r="J15">
            <v>84590.58</v>
          </cell>
        </row>
        <row r="16">
          <cell r="B16">
            <v>41276</v>
          </cell>
          <cell r="D16" t="str">
            <v>I-9</v>
          </cell>
          <cell r="E16" t="str">
            <v>BAN IN 20953</v>
          </cell>
          <cell r="F16" t="str">
            <v>INGRESOS POR FLETES F-1606</v>
          </cell>
          <cell r="G16">
            <v>29680</v>
          </cell>
          <cell r="J16">
            <v>114270.58</v>
          </cell>
        </row>
        <row r="17">
          <cell r="B17">
            <v>41277</v>
          </cell>
          <cell r="D17" t="str">
            <v>E-2</v>
          </cell>
          <cell r="E17" t="str">
            <v>BAN CH 3178</v>
          </cell>
          <cell r="F17" t="str">
            <v>F-12921 LLANTERA EL AGUILA SA DE CV</v>
          </cell>
          <cell r="I17">
            <v>5633.54</v>
          </cell>
          <cell r="J17">
            <v>108637.04</v>
          </cell>
        </row>
        <row r="18">
          <cell r="B18">
            <v>41281</v>
          </cell>
          <cell r="D18" t="str">
            <v>E-38</v>
          </cell>
          <cell r="E18" t="str">
            <v>BAN CH 3214</v>
          </cell>
          <cell r="F18" t="str">
            <v>REPOSICION DE GASTOS JOSE ULISES MONTELONGO OCHOA</v>
          </cell>
          <cell r="I18">
            <v>3924</v>
          </cell>
          <cell r="J18">
            <v>104713.04</v>
          </cell>
        </row>
        <row r="19">
          <cell r="B19">
            <v>41281</v>
          </cell>
          <cell r="D19" t="str">
            <v>E-39</v>
          </cell>
          <cell r="E19" t="str">
            <v>BAN CH 3215</v>
          </cell>
          <cell r="F19" t="str">
            <v>REPOSICION DE GASTOS VICTOR MANUEL HERNANDEZ NUÑEZ</v>
          </cell>
          <cell r="I19">
            <v>2697</v>
          </cell>
          <cell r="J19">
            <v>102016.04</v>
          </cell>
        </row>
        <row r="20">
          <cell r="B20">
            <v>41284</v>
          </cell>
          <cell r="D20" t="str">
            <v>E-3</v>
          </cell>
          <cell r="E20" t="str">
            <v>BAN CH 3179</v>
          </cell>
          <cell r="F20" t="str">
            <v>PAGO PROVEEDORES PREMIER FRUTOS DE CALIDAD SA DE CV</v>
          </cell>
          <cell r="I20">
            <v>19158.400000000001</v>
          </cell>
          <cell r="J20">
            <v>82857.64</v>
          </cell>
        </row>
        <row r="21">
          <cell r="B21">
            <v>41285</v>
          </cell>
          <cell r="D21" t="str">
            <v>E-5</v>
          </cell>
          <cell r="E21" t="str">
            <v>BAN CH 3181</v>
          </cell>
          <cell r="F21" t="str">
            <v>PAGO F-10739 GASISLO 2000 SA DE CV</v>
          </cell>
          <cell r="I21">
            <v>18758.310000000001</v>
          </cell>
          <cell r="J21">
            <v>64099.33</v>
          </cell>
        </row>
        <row r="22">
          <cell r="B22">
            <v>41286</v>
          </cell>
          <cell r="D22" t="str">
            <v>E-6</v>
          </cell>
          <cell r="E22" t="str">
            <v>BAN CH 3182</v>
          </cell>
          <cell r="F22" t="str">
            <v>F-19467 SATURNO DOS MIL SA DE CV</v>
          </cell>
          <cell r="I22">
            <v>31590.46</v>
          </cell>
          <cell r="J22">
            <v>32508.87</v>
          </cell>
        </row>
        <row r="23">
          <cell r="B23">
            <v>41287</v>
          </cell>
          <cell r="D23" t="str">
            <v>E-40</v>
          </cell>
          <cell r="E23" t="str">
            <v>BAN CH 3216</v>
          </cell>
          <cell r="F23" t="str">
            <v>REPOSICION DE GASTOS VICTOR MANUEL HERNANDEZ NUÑEZ</v>
          </cell>
          <cell r="I23">
            <v>3053.4</v>
          </cell>
          <cell r="J23">
            <v>29455.47</v>
          </cell>
        </row>
        <row r="24">
          <cell r="B24">
            <v>41288</v>
          </cell>
          <cell r="D24" t="str">
            <v>E-7</v>
          </cell>
          <cell r="E24" t="str">
            <v>BAN CH 3183</v>
          </cell>
          <cell r="F24" t="str">
            <v>F-17450 KOP DE MEXICO SA DE CV</v>
          </cell>
          <cell r="I24">
            <v>12942.28</v>
          </cell>
          <cell r="J24">
            <v>16513.189999999999</v>
          </cell>
        </row>
        <row r="25">
          <cell r="B25">
            <v>41288</v>
          </cell>
          <cell r="D25" t="str">
            <v>E-8</v>
          </cell>
          <cell r="E25" t="str">
            <v>BAN CH 3184</v>
          </cell>
          <cell r="F25" t="str">
            <v>PAGO F-17449 KOP DE MEXICO SA DE CV</v>
          </cell>
          <cell r="I25">
            <v>800</v>
          </cell>
          <cell r="J25">
            <v>15713.19</v>
          </cell>
        </row>
        <row r="26">
          <cell r="B26">
            <v>41288</v>
          </cell>
          <cell r="D26" t="str">
            <v>E-9</v>
          </cell>
          <cell r="E26" t="str">
            <v>BAN CH 3185</v>
          </cell>
          <cell r="F26" t="str">
            <v>F-75 YITZAHKY GASTELUM KARAMANUS</v>
          </cell>
          <cell r="I26">
            <v>22400</v>
          </cell>
          <cell r="J26">
            <v>-6686.81</v>
          </cell>
        </row>
        <row r="27">
          <cell r="B27">
            <v>41288</v>
          </cell>
          <cell r="D27" t="str">
            <v>E-10</v>
          </cell>
          <cell r="E27" t="str">
            <v>BAN CH 3186</v>
          </cell>
          <cell r="F27" t="str">
            <v>F-2089017 ROTO CRISTALES Y PARTES SA D ECV</v>
          </cell>
          <cell r="I27">
            <v>4899.84</v>
          </cell>
          <cell r="J27">
            <v>-11586.65</v>
          </cell>
        </row>
        <row r="28">
          <cell r="B28">
            <v>41288</v>
          </cell>
          <cell r="D28" t="str">
            <v>E-41</v>
          </cell>
          <cell r="E28" t="str">
            <v>BAN CH 3217</v>
          </cell>
          <cell r="F28" t="str">
            <v>REPOSICION DE GASTOS JOSE ULISES MONTELONGO OCHOA</v>
          </cell>
          <cell r="I28">
            <v>2900</v>
          </cell>
          <cell r="J28">
            <v>-14486.65</v>
          </cell>
        </row>
        <row r="29">
          <cell r="B29">
            <v>41289</v>
          </cell>
          <cell r="D29" t="str">
            <v>E-12</v>
          </cell>
          <cell r="E29" t="str">
            <v>BAN CH 3188</v>
          </cell>
          <cell r="F29" t="str">
            <v>NOMINA DEL 01-15 ENERO 2013</v>
          </cell>
          <cell r="I29">
            <v>17561.080000000002</v>
          </cell>
          <cell r="J29">
            <v>-32047.73</v>
          </cell>
        </row>
        <row r="30">
          <cell r="B30">
            <v>41289</v>
          </cell>
          <cell r="D30" t="str">
            <v>I-4</v>
          </cell>
          <cell r="E30" t="str">
            <v>BAN IN 660017</v>
          </cell>
          <cell r="F30" t="str">
            <v>INGRESOS POR FLETES F-BF14</v>
          </cell>
          <cell r="G30">
            <v>26990.880000000001</v>
          </cell>
          <cell r="J30">
            <v>-5056.8500000000004</v>
          </cell>
        </row>
        <row r="31">
          <cell r="B31">
            <v>41290</v>
          </cell>
          <cell r="D31" t="str">
            <v>E-11</v>
          </cell>
          <cell r="E31" t="str">
            <v>BAN CH 3187</v>
          </cell>
          <cell r="F31" t="str">
            <v>PAGO SUA DIC. 2012</v>
          </cell>
          <cell r="I31">
            <v>24897.19</v>
          </cell>
          <cell r="J31">
            <v>-29954.04</v>
          </cell>
        </row>
        <row r="32">
          <cell r="B32">
            <v>41291</v>
          </cell>
          <cell r="D32" t="str">
            <v>E-4</v>
          </cell>
          <cell r="E32" t="str">
            <v>BAN CH 3180</v>
          </cell>
          <cell r="F32" t="str">
            <v>PAGO PROVEEDORES ALFREDO AGUILAR TELLEZ</v>
          </cell>
          <cell r="I32">
            <v>86820</v>
          </cell>
          <cell r="J32">
            <v>-116774.04</v>
          </cell>
        </row>
        <row r="33">
          <cell r="B33">
            <v>41292</v>
          </cell>
          <cell r="D33" t="str">
            <v>E-13</v>
          </cell>
          <cell r="E33" t="str">
            <v>BAN CH 3189</v>
          </cell>
          <cell r="F33" t="str">
            <v>PAGO PROVEEDORES PREMIER FRUTOS DE CALIDAD SA DE CV</v>
          </cell>
          <cell r="I33">
            <v>35840</v>
          </cell>
          <cell r="J33">
            <v>-152614.04</v>
          </cell>
        </row>
        <row r="34">
          <cell r="B34">
            <v>41292</v>
          </cell>
          <cell r="D34" t="str">
            <v>E-14</v>
          </cell>
          <cell r="E34" t="str">
            <v>BAN CH 3190</v>
          </cell>
          <cell r="F34" t="str">
            <v>PAGO F-11171 GASISLO 2000 SA DE CV</v>
          </cell>
          <cell r="I34">
            <v>7603.75</v>
          </cell>
          <cell r="J34">
            <v>-160217.79</v>
          </cell>
        </row>
        <row r="35">
          <cell r="B35">
            <v>41292</v>
          </cell>
          <cell r="D35" t="str">
            <v>E-15</v>
          </cell>
          <cell r="E35" t="str">
            <v>BAN CH 3191</v>
          </cell>
          <cell r="F35" t="str">
            <v>PAGO F-17610 KOP DE MEXICO SA DE CV</v>
          </cell>
          <cell r="I35">
            <v>746.5</v>
          </cell>
          <cell r="J35">
            <v>-160964.29</v>
          </cell>
        </row>
        <row r="36">
          <cell r="B36">
            <v>41292</v>
          </cell>
          <cell r="D36" t="str">
            <v>E-16</v>
          </cell>
          <cell r="E36" t="str">
            <v>BAN CH 3192</v>
          </cell>
          <cell r="F36" t="str">
            <v>F-16949 GAS EL SOBRANTE SA DE CV</v>
          </cell>
          <cell r="I36">
            <v>896.44</v>
          </cell>
          <cell r="J36">
            <v>-161860.73000000001</v>
          </cell>
        </row>
        <row r="37">
          <cell r="B37">
            <v>41292</v>
          </cell>
          <cell r="D37" t="str">
            <v>E-17</v>
          </cell>
          <cell r="E37" t="str">
            <v>BAN CH 3193</v>
          </cell>
          <cell r="F37" t="str">
            <v>PAGO F-17611 KOP DE MEXICO SA DE CV</v>
          </cell>
          <cell r="I37">
            <v>11879.84</v>
          </cell>
          <cell r="J37">
            <v>-173740.57</v>
          </cell>
        </row>
        <row r="38">
          <cell r="B38">
            <v>41293</v>
          </cell>
          <cell r="D38" t="str">
            <v>E-18</v>
          </cell>
          <cell r="E38" t="str">
            <v>BAN CH 3194</v>
          </cell>
          <cell r="F38" t="str">
            <v>F-84</v>
          </cell>
          <cell r="I38">
            <v>22400</v>
          </cell>
          <cell r="J38">
            <v>-196140.57</v>
          </cell>
        </row>
        <row r="39">
          <cell r="B39">
            <v>41295</v>
          </cell>
          <cell r="D39" t="str">
            <v>E-19</v>
          </cell>
          <cell r="E39" t="str">
            <v>BAN CH 3195</v>
          </cell>
          <cell r="F39" t="str">
            <v>F-16879148 RADIOMOVIL DIPSA SA DE CV</v>
          </cell>
          <cell r="I39">
            <v>485</v>
          </cell>
          <cell r="J39">
            <v>-196625.57</v>
          </cell>
        </row>
        <row r="40">
          <cell r="B40">
            <v>41295</v>
          </cell>
          <cell r="D40" t="str">
            <v>E-20</v>
          </cell>
          <cell r="E40" t="str">
            <v>BAN CH 3196</v>
          </cell>
          <cell r="F40" t="str">
            <v>F-6658432 CFE COMISION FEDERAL DE ELECTRICIDAD</v>
          </cell>
          <cell r="I40">
            <v>6297</v>
          </cell>
          <cell r="J40">
            <v>-202922.57</v>
          </cell>
        </row>
        <row r="41">
          <cell r="B41">
            <v>41295</v>
          </cell>
          <cell r="D41" t="str">
            <v>E-21</v>
          </cell>
          <cell r="E41" t="str">
            <v>BAN CH 3197</v>
          </cell>
          <cell r="F41" t="str">
            <v>F-6658442 CFE COMISION FEDERAL DE ELECTRICIDAD</v>
          </cell>
          <cell r="I41">
            <v>901</v>
          </cell>
          <cell r="J41">
            <v>-203823.57</v>
          </cell>
        </row>
        <row r="42">
          <cell r="B42">
            <v>41295</v>
          </cell>
          <cell r="D42" t="str">
            <v>E-22</v>
          </cell>
          <cell r="E42" t="str">
            <v>BAN CH 3198</v>
          </cell>
          <cell r="F42" t="str">
            <v>F-1858 PROFESSIONAL OUTSOURCING S DE RL DE CV</v>
          </cell>
          <cell r="I42">
            <v>11020</v>
          </cell>
          <cell r="J42">
            <v>-214843.57</v>
          </cell>
        </row>
        <row r="43">
          <cell r="B43">
            <v>41295</v>
          </cell>
          <cell r="D43" t="str">
            <v>E-23</v>
          </cell>
          <cell r="E43" t="str">
            <v>BAN CH 3199</v>
          </cell>
          <cell r="F43" t="str">
            <v>F- 0604 MARIA DE LOURDES GARCIA ONTIVEROS</v>
          </cell>
          <cell r="I43">
            <v>5220</v>
          </cell>
          <cell r="J43">
            <v>-220063.57</v>
          </cell>
        </row>
        <row r="44">
          <cell r="B44">
            <v>41296</v>
          </cell>
          <cell r="D44" t="str">
            <v>E-24</v>
          </cell>
          <cell r="E44" t="str">
            <v>BAN CH 3200</v>
          </cell>
          <cell r="F44" t="str">
            <v>PAGO F-10615,4014679,4013123 AGENCIA LLANTERA SA DE CV</v>
          </cell>
          <cell r="I44">
            <v>40227.51</v>
          </cell>
          <cell r="J44">
            <v>-260291.08</v>
          </cell>
        </row>
        <row r="45">
          <cell r="B45">
            <v>41297</v>
          </cell>
          <cell r="D45" t="str">
            <v>E-25</v>
          </cell>
          <cell r="E45" t="str">
            <v>BAN CH 3201</v>
          </cell>
          <cell r="F45" t="str">
            <v>F-37121 TRACTOCAMIONES KENWORTH DE CHIHUAHUA SA DE CV</v>
          </cell>
          <cell r="I45">
            <v>5608.6</v>
          </cell>
          <cell r="J45">
            <v>-265899.68</v>
          </cell>
        </row>
        <row r="46">
          <cell r="B46">
            <v>41297</v>
          </cell>
          <cell r="D46" t="str">
            <v>I-2</v>
          </cell>
          <cell r="E46" t="str">
            <v>BAN IN 21021</v>
          </cell>
          <cell r="F46" t="str">
            <v>INGRESOS POR FLETES F-1608,1609,1610,1614,1615</v>
          </cell>
          <cell r="G46">
            <v>112215.6</v>
          </cell>
          <cell r="J46">
            <v>-153684.07999999999</v>
          </cell>
        </row>
        <row r="47">
          <cell r="B47">
            <v>41297</v>
          </cell>
          <cell r="D47" t="str">
            <v>E-46</v>
          </cell>
          <cell r="E47" t="str">
            <v>BAN TE 21026</v>
          </cell>
          <cell r="F47" t="str">
            <v>PRESTAMO A MARIO ELIZONDO RAMIREZ</v>
          </cell>
          <cell r="I47">
            <v>6773</v>
          </cell>
          <cell r="J47">
            <v>-160457.07999999999</v>
          </cell>
        </row>
        <row r="48">
          <cell r="B48">
            <v>41297</v>
          </cell>
          <cell r="D48" t="str">
            <v>E-47</v>
          </cell>
          <cell r="E48" t="str">
            <v>BAN TE 21027</v>
          </cell>
          <cell r="F48" t="str">
            <v>PRESTAMO A MER DE CHIHUAHUA SA DE CV</v>
          </cell>
          <cell r="I48">
            <v>31437</v>
          </cell>
          <cell r="J48">
            <v>-191894.08</v>
          </cell>
        </row>
        <row r="49">
          <cell r="B49">
            <v>41297</v>
          </cell>
          <cell r="D49" t="str">
            <v>D-13</v>
          </cell>
          <cell r="E49" t="str">
            <v xml:space="preserve">CNT  </v>
          </cell>
          <cell r="F49" t="str">
            <v>DEVOLUICON DE IVA A FAVOR SEPTIEMBRE 2012</v>
          </cell>
          <cell r="G49">
            <v>34021</v>
          </cell>
          <cell r="J49">
            <v>-157873.07999999999</v>
          </cell>
        </row>
        <row r="50">
          <cell r="B50">
            <v>41297</v>
          </cell>
          <cell r="D50" t="str">
            <v>E-49</v>
          </cell>
          <cell r="E50" t="str">
            <v>BAN TE 3509968</v>
          </cell>
          <cell r="F50" t="str">
            <v>PAGO IMPUESTOS DIC 2012</v>
          </cell>
          <cell r="I50">
            <v>769</v>
          </cell>
          <cell r="J50">
            <v>-158642.07999999999</v>
          </cell>
        </row>
        <row r="51">
          <cell r="B51">
            <v>41298</v>
          </cell>
          <cell r="D51" t="str">
            <v>E-26</v>
          </cell>
          <cell r="E51" t="str">
            <v>BAN CH 3202</v>
          </cell>
          <cell r="F51" t="str">
            <v>PAGO A MER DE CHIHUAHUA SA DE CV</v>
          </cell>
          <cell r="I51">
            <v>15534.23</v>
          </cell>
          <cell r="J51">
            <v>-174176.31</v>
          </cell>
        </row>
        <row r="52">
          <cell r="B52">
            <v>41298</v>
          </cell>
          <cell r="D52" t="str">
            <v>E-27</v>
          </cell>
          <cell r="E52" t="str">
            <v>BAN CH 3203</v>
          </cell>
          <cell r="F52" t="str">
            <v>PAGO PROVEEDORES PREMIER FRUTOS DE CALIDAD SA DE CV</v>
          </cell>
          <cell r="I52">
            <v>16158.4</v>
          </cell>
          <cell r="J52">
            <v>-190334.71</v>
          </cell>
        </row>
        <row r="53">
          <cell r="B53">
            <v>41298</v>
          </cell>
          <cell r="D53" t="str">
            <v>I-5</v>
          </cell>
          <cell r="E53" t="str">
            <v>BAN IN 57898009</v>
          </cell>
          <cell r="F53" t="str">
            <v>INGRESOS POR FLETES F-BF17</v>
          </cell>
          <cell r="G53">
            <v>25545</v>
          </cell>
          <cell r="J53">
            <v>-164789.71</v>
          </cell>
        </row>
        <row r="54">
          <cell r="B54">
            <v>41298</v>
          </cell>
          <cell r="D54" t="str">
            <v>I-6</v>
          </cell>
          <cell r="E54" t="str">
            <v>BAN IN 1</v>
          </cell>
          <cell r="F54" t="str">
            <v>INGRESOS POR PRESTAMO A MARIO ELIZONDO RAMIREZ</v>
          </cell>
          <cell r="G54">
            <v>6773</v>
          </cell>
          <cell r="J54">
            <v>-158016.71</v>
          </cell>
        </row>
        <row r="55">
          <cell r="B55">
            <v>41298</v>
          </cell>
          <cell r="D55" t="str">
            <v>I-7</v>
          </cell>
          <cell r="E55" t="str">
            <v>BAN IN 2</v>
          </cell>
          <cell r="F55" t="str">
            <v>INGRESO POR PRESTAMO A MER DE CHIHUAHUA SA DE CV</v>
          </cell>
          <cell r="G55">
            <v>31437</v>
          </cell>
          <cell r="J55">
            <v>-126579.71</v>
          </cell>
        </row>
        <row r="56">
          <cell r="B56">
            <v>41299</v>
          </cell>
          <cell r="D56" t="str">
            <v>E-28</v>
          </cell>
          <cell r="E56" t="str">
            <v>BAN CH 3204</v>
          </cell>
          <cell r="F56" t="str">
            <v>F-17783 KOP DE MEXICO SA DE CV</v>
          </cell>
          <cell r="I56">
            <v>27791.11</v>
          </cell>
          <cell r="J56">
            <v>-154370.82</v>
          </cell>
        </row>
        <row r="57">
          <cell r="B57">
            <v>41299</v>
          </cell>
          <cell r="D57" t="str">
            <v>E-29</v>
          </cell>
          <cell r="E57" t="str">
            <v>BAN CH 3205</v>
          </cell>
          <cell r="F57" t="str">
            <v>F-1069 CENTRO TRAILERO DE CULIACAN SA DE CV</v>
          </cell>
          <cell r="I57">
            <v>9263.17</v>
          </cell>
          <cell r="J57">
            <v>-163633.99</v>
          </cell>
        </row>
        <row r="58">
          <cell r="B58">
            <v>41299</v>
          </cell>
          <cell r="D58" t="str">
            <v>E-30</v>
          </cell>
          <cell r="E58" t="str">
            <v>BAN CH 3206</v>
          </cell>
          <cell r="F58" t="str">
            <v>F-17782 KOP DE MEXICO SA DE CV</v>
          </cell>
          <cell r="I58">
            <v>800</v>
          </cell>
          <cell r="J58">
            <v>-164433.99</v>
          </cell>
        </row>
        <row r="59">
          <cell r="B59">
            <v>41299</v>
          </cell>
          <cell r="D59" t="str">
            <v>E-31</v>
          </cell>
          <cell r="E59" t="str">
            <v>BAN CH 3207</v>
          </cell>
          <cell r="F59" t="str">
            <v>F-12017 GASISLO 2000 SA DE CV</v>
          </cell>
          <cell r="I59">
            <v>9621.2999999999993</v>
          </cell>
          <cell r="J59">
            <v>-174055.29</v>
          </cell>
        </row>
        <row r="60">
          <cell r="B60">
            <v>41299</v>
          </cell>
          <cell r="D60" t="str">
            <v>E-42</v>
          </cell>
          <cell r="E60" t="str">
            <v>BAN CH 3218</v>
          </cell>
          <cell r="F60" t="str">
            <v>REPOSICION DE GASTOS VICTOR MANUEL HERNANDEZ NUÑEZ</v>
          </cell>
          <cell r="I60">
            <v>3773</v>
          </cell>
          <cell r="J60">
            <v>-177828.29</v>
          </cell>
        </row>
        <row r="61">
          <cell r="B61">
            <v>41299</v>
          </cell>
          <cell r="D61" t="str">
            <v>D-10</v>
          </cell>
          <cell r="E61" t="str">
            <v xml:space="preserve">CNT  </v>
          </cell>
          <cell r="F61" t="str">
            <v>AJUSTE INVENTARIOS</v>
          </cell>
          <cell r="G61">
            <v>126826.59</v>
          </cell>
          <cell r="J61">
            <v>-51001.7</v>
          </cell>
        </row>
        <row r="62">
          <cell r="B62">
            <v>41299</v>
          </cell>
          <cell r="D62" t="str">
            <v>E-48</v>
          </cell>
          <cell r="E62" t="str">
            <v>BAN TE 3</v>
          </cell>
          <cell r="F62" t="str">
            <v>PRESTAMO A MODESTO ELIZONDO RAMIREZ</v>
          </cell>
          <cell r="I62">
            <v>9327</v>
          </cell>
          <cell r="J62">
            <v>-60328.7</v>
          </cell>
        </row>
        <row r="63">
          <cell r="B63">
            <v>41302</v>
          </cell>
          <cell r="D63" t="str">
            <v>E-32</v>
          </cell>
          <cell r="E63" t="str">
            <v>BAN CH 3208</v>
          </cell>
          <cell r="F63" t="str">
            <v>F-217 MARIA ISIDRA VILLALBA LARA</v>
          </cell>
          <cell r="I63">
            <v>23520</v>
          </cell>
          <cell r="J63">
            <v>-83848.7</v>
          </cell>
        </row>
        <row r="64">
          <cell r="B64">
            <v>41302</v>
          </cell>
          <cell r="D64" t="str">
            <v>E-43</v>
          </cell>
          <cell r="E64" t="str">
            <v>BAN CH 3219</v>
          </cell>
          <cell r="F64" t="str">
            <v>JOSE ULISES MONTELONGO OCHOA</v>
          </cell>
          <cell r="I64">
            <v>3258</v>
          </cell>
          <cell r="J64">
            <v>-87106.7</v>
          </cell>
        </row>
        <row r="65">
          <cell r="B65">
            <v>41302</v>
          </cell>
          <cell r="D65" t="str">
            <v>I-8</v>
          </cell>
          <cell r="E65" t="str">
            <v>BAN IN 3</v>
          </cell>
          <cell r="F65" t="str">
            <v>INGRESO POR PRESTAMO A MODESTO ELIZONDO RAMIREZ</v>
          </cell>
          <cell r="G65">
            <v>9327</v>
          </cell>
          <cell r="J65">
            <v>-77779.7</v>
          </cell>
        </row>
        <row r="66">
          <cell r="B66">
            <v>41302</v>
          </cell>
          <cell r="D66" t="str">
            <v>D-14</v>
          </cell>
          <cell r="E66" t="str">
            <v xml:space="preserve">CNT  </v>
          </cell>
          <cell r="F66" t="str">
            <v>DEPOSITO NO IDENTIFICADO</v>
          </cell>
          <cell r="G66">
            <v>25000</v>
          </cell>
          <cell r="J66">
            <v>-52779.7</v>
          </cell>
        </row>
        <row r="67">
          <cell r="B67">
            <v>41303</v>
          </cell>
          <cell r="D67" t="str">
            <v>E-33</v>
          </cell>
          <cell r="E67" t="str">
            <v>BAN CH 3209</v>
          </cell>
          <cell r="F67" t="str">
            <v>PAGO PROVEEDORES PREMIER FRUTOS DE CALIDAD SA DE CV</v>
          </cell>
          <cell r="I67">
            <v>203001.60000000001</v>
          </cell>
          <cell r="J67">
            <v>-255781.3</v>
          </cell>
        </row>
        <row r="68">
          <cell r="B68">
            <v>41303</v>
          </cell>
          <cell r="D68" t="str">
            <v>E-34</v>
          </cell>
          <cell r="E68" t="str">
            <v>BAN CH 3210</v>
          </cell>
          <cell r="F68" t="str">
            <v>PAGO PROVEEDORES AGRICOLA JAVMEN SPR DE RL</v>
          </cell>
          <cell r="I68">
            <v>73944</v>
          </cell>
          <cell r="J68">
            <v>-329725.3</v>
          </cell>
        </row>
        <row r="69">
          <cell r="B69">
            <v>41303</v>
          </cell>
          <cell r="D69" t="str">
            <v>E-35</v>
          </cell>
          <cell r="E69" t="str">
            <v>BAN CH 3211</v>
          </cell>
          <cell r="F69" t="str">
            <v>PAGO PROVEEDORES AGROPECUARIA JV SA DE CV</v>
          </cell>
          <cell r="I69">
            <v>151624</v>
          </cell>
          <cell r="J69">
            <v>-481349.3</v>
          </cell>
        </row>
        <row r="70">
          <cell r="B70">
            <v>41303</v>
          </cell>
          <cell r="D70" t="str">
            <v>E-36</v>
          </cell>
          <cell r="E70" t="str">
            <v>BAN CH 3212</v>
          </cell>
          <cell r="F70" t="str">
            <v>PAGO PROVEEDORES AGRICOLA GANADERA DELTA SA DE CV</v>
          </cell>
          <cell r="I70">
            <v>71567</v>
          </cell>
          <cell r="J70">
            <v>-552916.30000000005</v>
          </cell>
        </row>
        <row r="71">
          <cell r="B71">
            <v>41303</v>
          </cell>
          <cell r="D71" t="str">
            <v>E-37</v>
          </cell>
          <cell r="E71" t="str">
            <v>BAN CH 3213</v>
          </cell>
          <cell r="F71" t="str">
            <v>F-37928</v>
          </cell>
          <cell r="I71">
            <v>5568</v>
          </cell>
          <cell r="J71">
            <v>-558484.30000000005</v>
          </cell>
        </row>
        <row r="72">
          <cell r="B72">
            <v>41304</v>
          </cell>
          <cell r="D72" t="str">
            <v>I-3</v>
          </cell>
          <cell r="E72" t="str">
            <v>BAN IN 21056</v>
          </cell>
          <cell r="F72" t="str">
            <v>INGRESOS POR FETES F-BF16</v>
          </cell>
          <cell r="G72">
            <v>25760</v>
          </cell>
          <cell r="J72">
            <v>-532724.30000000005</v>
          </cell>
        </row>
        <row r="73">
          <cell r="B73">
            <v>41305</v>
          </cell>
          <cell r="D73" t="str">
            <v>E-44</v>
          </cell>
          <cell r="E73" t="str">
            <v>BAN CH 3220</v>
          </cell>
          <cell r="F73" t="str">
            <v>REPOSICION DE GASTOS MARIO ELIZONDO RAMIREZ</v>
          </cell>
          <cell r="I73">
            <v>4263.33</v>
          </cell>
          <cell r="J73">
            <v>-536987.63</v>
          </cell>
        </row>
        <row r="74">
          <cell r="B74">
            <v>41305</v>
          </cell>
          <cell r="D74" t="str">
            <v>E-45</v>
          </cell>
          <cell r="E74" t="str">
            <v>BAN CH 3221</v>
          </cell>
          <cell r="F74" t="str">
            <v>NOMINA DEL 16-31 ENERO 2013</v>
          </cell>
          <cell r="I74">
            <v>17508.080000000002</v>
          </cell>
          <cell r="J74">
            <v>-554495.71</v>
          </cell>
        </row>
        <row r="75">
          <cell r="B75">
            <v>41305</v>
          </cell>
          <cell r="D75" t="str">
            <v>I-1</v>
          </cell>
          <cell r="E75" t="str">
            <v xml:space="preserve">CNT  </v>
          </cell>
          <cell r="F75" t="str">
            <v>INGRESOS DEL MES</v>
          </cell>
          <cell r="G75">
            <v>112131.84</v>
          </cell>
          <cell r="J75">
            <v>-442363.87</v>
          </cell>
        </row>
        <row r="76">
          <cell r="B76">
            <v>41305</v>
          </cell>
          <cell r="D76" t="str">
            <v>I-1</v>
          </cell>
          <cell r="E76" t="str">
            <v xml:space="preserve">CNT  </v>
          </cell>
          <cell r="F76" t="str">
            <v>INGRESOS DEL MES</v>
          </cell>
          <cell r="G76">
            <v>45080</v>
          </cell>
          <cell r="J76">
            <v>-397283.87</v>
          </cell>
        </row>
        <row r="77">
          <cell r="B77">
            <v>41305</v>
          </cell>
          <cell r="D77" t="str">
            <v>I-1</v>
          </cell>
          <cell r="E77" t="str">
            <v xml:space="preserve">CNT  </v>
          </cell>
          <cell r="F77" t="str">
            <v>INGRESOS DEL MES</v>
          </cell>
          <cell r="G77">
            <v>43483</v>
          </cell>
          <cell r="J77">
            <v>-353800.87</v>
          </cell>
        </row>
        <row r="78">
          <cell r="B78">
            <v>41305</v>
          </cell>
          <cell r="D78" t="str">
            <v>I-1</v>
          </cell>
          <cell r="E78" t="str">
            <v xml:space="preserve">CNT  </v>
          </cell>
          <cell r="F78" t="str">
            <v>INGRESOS DEL MES</v>
          </cell>
          <cell r="G78">
            <v>700</v>
          </cell>
          <cell r="J78">
            <v>-353100.87</v>
          </cell>
        </row>
        <row r="79">
          <cell r="B79">
            <v>41305</v>
          </cell>
          <cell r="D79" t="str">
            <v>I-1</v>
          </cell>
          <cell r="E79" t="str">
            <v xml:space="preserve">CNT  </v>
          </cell>
          <cell r="F79" t="str">
            <v>INGRESOS DEL MES</v>
          </cell>
          <cell r="G79">
            <v>3600</v>
          </cell>
          <cell r="J79">
            <v>-349500.87</v>
          </cell>
        </row>
        <row r="80">
          <cell r="B80">
            <v>41305</v>
          </cell>
          <cell r="D80" t="str">
            <v>I-1</v>
          </cell>
          <cell r="E80" t="str">
            <v xml:space="preserve">CNT  </v>
          </cell>
          <cell r="F80" t="str">
            <v>INGRESOS DEL MES</v>
          </cell>
          <cell r="G80">
            <v>39000</v>
          </cell>
          <cell r="J80">
            <v>-310500.87</v>
          </cell>
        </row>
        <row r="81">
          <cell r="B81">
            <v>41305</v>
          </cell>
          <cell r="D81" t="str">
            <v>I-1</v>
          </cell>
          <cell r="E81" t="str">
            <v xml:space="preserve">CNT  </v>
          </cell>
          <cell r="F81" t="str">
            <v>INGRESOS DEL MES</v>
          </cell>
          <cell r="G81">
            <v>7200</v>
          </cell>
          <cell r="J81">
            <v>-303300.87</v>
          </cell>
        </row>
        <row r="82">
          <cell r="B82">
            <v>41305</v>
          </cell>
          <cell r="D82" t="str">
            <v>I-1</v>
          </cell>
          <cell r="E82" t="str">
            <v xml:space="preserve">CNT  </v>
          </cell>
          <cell r="F82" t="str">
            <v>INGRESOS DEL MES</v>
          </cell>
          <cell r="G82">
            <v>5500</v>
          </cell>
          <cell r="J82">
            <v>-297800.87</v>
          </cell>
        </row>
        <row r="83">
          <cell r="B83">
            <v>41305</v>
          </cell>
          <cell r="D83" t="str">
            <v>I-1</v>
          </cell>
          <cell r="E83" t="str">
            <v xml:space="preserve">CNT  </v>
          </cell>
          <cell r="F83" t="str">
            <v>INGRESOS DEL MES</v>
          </cell>
          <cell r="G83">
            <v>7600</v>
          </cell>
          <cell r="J83">
            <v>-290200.87</v>
          </cell>
        </row>
        <row r="84">
          <cell r="B84">
            <v>41305</v>
          </cell>
          <cell r="D84" t="str">
            <v>I-1</v>
          </cell>
          <cell r="E84" t="str">
            <v xml:space="preserve">CNT  </v>
          </cell>
          <cell r="F84" t="str">
            <v>INGRESOS DEL MES</v>
          </cell>
          <cell r="G84">
            <v>23200.9</v>
          </cell>
          <cell r="J84">
            <v>-266999.96999999997</v>
          </cell>
        </row>
        <row r="85">
          <cell r="B85">
            <v>41305</v>
          </cell>
          <cell r="D85" t="str">
            <v>I-1</v>
          </cell>
          <cell r="E85" t="str">
            <v xml:space="preserve">CNT  </v>
          </cell>
          <cell r="F85" t="str">
            <v>INGRESOS DEL MES</v>
          </cell>
          <cell r="G85">
            <v>4500</v>
          </cell>
          <cell r="J85">
            <v>-262499.96999999997</v>
          </cell>
        </row>
        <row r="86">
          <cell r="B86">
            <v>41305</v>
          </cell>
          <cell r="D86" t="str">
            <v>I-1</v>
          </cell>
          <cell r="E86" t="str">
            <v xml:space="preserve">CNT  </v>
          </cell>
          <cell r="F86" t="str">
            <v>INGRESOS DEL MES</v>
          </cell>
          <cell r="G86">
            <v>25000</v>
          </cell>
          <cell r="J86">
            <v>-237499.97</v>
          </cell>
        </row>
        <row r="87">
          <cell r="B87">
            <v>41305</v>
          </cell>
          <cell r="D87" t="str">
            <v>I-1</v>
          </cell>
          <cell r="E87" t="str">
            <v xml:space="preserve">CNT  </v>
          </cell>
          <cell r="F87" t="str">
            <v>INGRESOS DEL MES</v>
          </cell>
          <cell r="G87">
            <v>3600</v>
          </cell>
          <cell r="J87">
            <v>-233899.97</v>
          </cell>
        </row>
        <row r="88">
          <cell r="B88">
            <v>41305</v>
          </cell>
          <cell r="D88" t="str">
            <v>I-1</v>
          </cell>
          <cell r="E88" t="str">
            <v xml:space="preserve">CNT  </v>
          </cell>
          <cell r="F88" t="str">
            <v>INGRESOS DEL MES</v>
          </cell>
          <cell r="G88">
            <v>1400</v>
          </cell>
          <cell r="J88">
            <v>-232499.97</v>
          </cell>
        </row>
        <row r="89">
          <cell r="B89">
            <v>41305</v>
          </cell>
          <cell r="D89" t="str">
            <v>I-1</v>
          </cell>
          <cell r="E89" t="str">
            <v xml:space="preserve">CNT  </v>
          </cell>
          <cell r="F89" t="str">
            <v>INGRESOS DEL MES</v>
          </cell>
          <cell r="G89">
            <v>20120</v>
          </cell>
          <cell r="J89">
            <v>-212379.97</v>
          </cell>
        </row>
        <row r="90">
          <cell r="B90">
            <v>41305</v>
          </cell>
          <cell r="D90" t="str">
            <v>I-1</v>
          </cell>
          <cell r="E90" t="str">
            <v xml:space="preserve">CNT  </v>
          </cell>
          <cell r="F90" t="str">
            <v>INGRESOS DEL MES</v>
          </cell>
          <cell r="G90">
            <v>9600</v>
          </cell>
          <cell r="J90">
            <v>-202779.97</v>
          </cell>
        </row>
        <row r="91">
          <cell r="B91">
            <v>41305</v>
          </cell>
          <cell r="D91" t="str">
            <v>I-1</v>
          </cell>
          <cell r="E91" t="str">
            <v xml:space="preserve">CNT  </v>
          </cell>
          <cell r="F91" t="str">
            <v>INGRESOS DEL MES</v>
          </cell>
          <cell r="G91">
            <v>6000</v>
          </cell>
          <cell r="J91">
            <v>-196779.97</v>
          </cell>
        </row>
        <row r="92">
          <cell r="B92">
            <v>41305</v>
          </cell>
          <cell r="D92" t="str">
            <v>I-1</v>
          </cell>
          <cell r="E92" t="str">
            <v xml:space="preserve">CNT  </v>
          </cell>
          <cell r="F92" t="str">
            <v>INGRESOS DEL MES</v>
          </cell>
          <cell r="G92">
            <v>10400</v>
          </cell>
          <cell r="J92">
            <v>-186379.97</v>
          </cell>
        </row>
        <row r="93">
          <cell r="B93">
            <v>41305</v>
          </cell>
          <cell r="D93" t="str">
            <v>I-1</v>
          </cell>
          <cell r="E93" t="str">
            <v xml:space="preserve">CNT  </v>
          </cell>
          <cell r="F93" t="str">
            <v>INGRESOS DEL MES</v>
          </cell>
          <cell r="G93">
            <v>19304</v>
          </cell>
          <cell r="J93">
            <v>-167075.97</v>
          </cell>
        </row>
        <row r="94">
          <cell r="B94">
            <v>41305</v>
          </cell>
          <cell r="D94" t="str">
            <v>I-1</v>
          </cell>
          <cell r="E94" t="str">
            <v xml:space="preserve">CNT  </v>
          </cell>
          <cell r="F94" t="str">
            <v>INGRESOS DEL MES</v>
          </cell>
          <cell r="G94">
            <v>47147.5</v>
          </cell>
          <cell r="J94">
            <v>-119928.47</v>
          </cell>
        </row>
        <row r="95">
          <cell r="B95">
            <v>41305</v>
          </cell>
          <cell r="D95" t="str">
            <v>I-1</v>
          </cell>
          <cell r="E95" t="str">
            <v xml:space="preserve">CNT  </v>
          </cell>
          <cell r="F95" t="str">
            <v>INGRESOS DEL MES</v>
          </cell>
          <cell r="G95">
            <v>10000</v>
          </cell>
          <cell r="J95">
            <v>-109928.47</v>
          </cell>
        </row>
        <row r="96">
          <cell r="B96">
            <v>41305</v>
          </cell>
          <cell r="D96" t="str">
            <v>I-1</v>
          </cell>
          <cell r="E96" t="str">
            <v xml:space="preserve">CNT  </v>
          </cell>
          <cell r="F96" t="str">
            <v>INGRESOS DEL MES</v>
          </cell>
          <cell r="G96">
            <v>1620</v>
          </cell>
          <cell r="J96">
            <v>-108308.47</v>
          </cell>
        </row>
        <row r="97">
          <cell r="B97">
            <v>41305</v>
          </cell>
          <cell r="D97" t="str">
            <v>I-1</v>
          </cell>
          <cell r="E97" t="str">
            <v xml:space="preserve">CNT  </v>
          </cell>
          <cell r="F97" t="str">
            <v>INGRESOS DEL MES</v>
          </cell>
          <cell r="G97">
            <v>11536.8</v>
          </cell>
          <cell r="J97">
            <v>-96771.67</v>
          </cell>
        </row>
        <row r="98">
          <cell r="B98">
            <v>41305</v>
          </cell>
          <cell r="D98" t="str">
            <v>I-1</v>
          </cell>
          <cell r="E98" t="str">
            <v xml:space="preserve">CNT  </v>
          </cell>
          <cell r="F98" t="str">
            <v>INGRESOS DEL MES</v>
          </cell>
          <cell r="G98">
            <v>7040</v>
          </cell>
          <cell r="J98">
            <v>-89731.67</v>
          </cell>
        </row>
        <row r="99">
          <cell r="B99">
            <v>41305</v>
          </cell>
          <cell r="D99" t="str">
            <v>I-1</v>
          </cell>
          <cell r="E99" t="str">
            <v xml:space="preserve">CNT  </v>
          </cell>
          <cell r="F99" t="str">
            <v>INGRESOS DEL MES</v>
          </cell>
          <cell r="G99">
            <v>24569.15</v>
          </cell>
          <cell r="J99">
            <v>-65162.52</v>
          </cell>
        </row>
        <row r="100">
          <cell r="B100">
            <v>41305</v>
          </cell>
          <cell r="D100" t="str">
            <v>I-1</v>
          </cell>
          <cell r="E100" t="str">
            <v xml:space="preserve">CNT  </v>
          </cell>
          <cell r="F100" t="str">
            <v>INGRESOS DEL MES</v>
          </cell>
          <cell r="G100">
            <v>15562.5</v>
          </cell>
          <cell r="J100">
            <v>-49600.02</v>
          </cell>
        </row>
        <row r="101">
          <cell r="B101">
            <v>41305</v>
          </cell>
          <cell r="D101" t="str">
            <v>I-1</v>
          </cell>
          <cell r="E101" t="str">
            <v xml:space="preserve">CNT  </v>
          </cell>
          <cell r="F101" t="str">
            <v>INGRESOS DEL MES</v>
          </cell>
          <cell r="G101">
            <v>12180</v>
          </cell>
          <cell r="J101">
            <v>-37420.019999999997</v>
          </cell>
        </row>
        <row r="102">
          <cell r="B102">
            <v>41305</v>
          </cell>
          <cell r="D102" t="str">
            <v>I-1</v>
          </cell>
          <cell r="E102" t="str">
            <v xml:space="preserve">CNT  </v>
          </cell>
          <cell r="F102" t="str">
            <v>INGRESOS DEL MES</v>
          </cell>
          <cell r="G102">
            <v>17700</v>
          </cell>
          <cell r="J102">
            <v>-19720.02</v>
          </cell>
        </row>
        <row r="103">
          <cell r="B103">
            <v>41305</v>
          </cell>
          <cell r="D103" t="str">
            <v>I-1</v>
          </cell>
          <cell r="E103" t="str">
            <v xml:space="preserve">CNT  </v>
          </cell>
          <cell r="F103" t="str">
            <v>INGRESOS DEL MES</v>
          </cell>
          <cell r="G103">
            <v>37536.5</v>
          </cell>
          <cell r="J103">
            <v>17816.48</v>
          </cell>
        </row>
        <row r="104">
          <cell r="B104">
            <v>41305</v>
          </cell>
          <cell r="D104" t="str">
            <v>I-1</v>
          </cell>
          <cell r="E104" t="str">
            <v xml:space="preserve">CNT  </v>
          </cell>
          <cell r="F104" t="str">
            <v>INGRESOS DEL MES</v>
          </cell>
          <cell r="G104">
            <v>62816.82</v>
          </cell>
          <cell r="J104">
            <v>80633.3</v>
          </cell>
        </row>
        <row r="105">
          <cell r="B105">
            <v>41305</v>
          </cell>
          <cell r="D105" t="str">
            <v>I-1</v>
          </cell>
          <cell r="E105" t="str">
            <v xml:space="preserve">CNT  </v>
          </cell>
          <cell r="F105" t="str">
            <v>INGRESOS DEL MES</v>
          </cell>
          <cell r="G105">
            <v>39636.67</v>
          </cell>
          <cell r="J105">
            <v>120269.97</v>
          </cell>
        </row>
        <row r="106">
          <cell r="B106">
            <v>41305</v>
          </cell>
          <cell r="D106" t="str">
            <v>I-1</v>
          </cell>
          <cell r="E106" t="str">
            <v xml:space="preserve">CNT  </v>
          </cell>
          <cell r="F106" t="str">
            <v>INGRESOS DEL MES</v>
          </cell>
          <cell r="G106">
            <v>28356.12</v>
          </cell>
          <cell r="J106">
            <v>148626.09</v>
          </cell>
        </row>
        <row r="107">
          <cell r="B107">
            <v>41305</v>
          </cell>
          <cell r="D107" t="str">
            <v>I-1</v>
          </cell>
          <cell r="E107" t="str">
            <v xml:space="preserve">CNT  </v>
          </cell>
          <cell r="F107" t="str">
            <v>INGRESOS DEL MES</v>
          </cell>
          <cell r="G107">
            <v>26476.67</v>
          </cell>
          <cell r="J107">
            <v>175102.76</v>
          </cell>
        </row>
        <row r="108">
          <cell r="B108">
            <v>41305</v>
          </cell>
          <cell r="D108" t="str">
            <v>I-1</v>
          </cell>
          <cell r="E108" t="str">
            <v xml:space="preserve">CNT  </v>
          </cell>
          <cell r="F108" t="str">
            <v>INGRESOS DEL MES</v>
          </cell>
          <cell r="G108">
            <v>9600</v>
          </cell>
          <cell r="J108">
            <v>184702.76</v>
          </cell>
        </row>
        <row r="109">
          <cell r="B109">
            <v>41305</v>
          </cell>
          <cell r="D109" t="str">
            <v>I-1</v>
          </cell>
          <cell r="E109" t="str">
            <v xml:space="preserve">CNT  </v>
          </cell>
          <cell r="F109" t="str">
            <v>INGRESOS DEL MES</v>
          </cell>
          <cell r="G109">
            <v>3600</v>
          </cell>
          <cell r="J109">
            <v>188302.76</v>
          </cell>
        </row>
        <row r="110">
          <cell r="B110">
            <v>41305</v>
          </cell>
          <cell r="D110" t="str">
            <v>I-1</v>
          </cell>
          <cell r="E110" t="str">
            <v xml:space="preserve">CNT  </v>
          </cell>
          <cell r="F110" t="str">
            <v>INGRESOS DEL MES</v>
          </cell>
          <cell r="G110">
            <v>47419.17</v>
          </cell>
          <cell r="J110">
            <v>235721.93</v>
          </cell>
        </row>
        <row r="111">
          <cell r="B111">
            <v>41305</v>
          </cell>
          <cell r="D111" t="str">
            <v>I-1</v>
          </cell>
          <cell r="E111" t="str">
            <v xml:space="preserve">CNT  </v>
          </cell>
          <cell r="F111" t="str">
            <v>INGRESOS DEL MES</v>
          </cell>
          <cell r="G111">
            <v>16430</v>
          </cell>
          <cell r="J111">
            <v>252151.93</v>
          </cell>
        </row>
        <row r="112">
          <cell r="B112">
            <v>41305</v>
          </cell>
          <cell r="D112" t="str">
            <v>I-1</v>
          </cell>
          <cell r="E112" t="str">
            <v xml:space="preserve">CNT  </v>
          </cell>
          <cell r="F112" t="str">
            <v>INGRESOS DEL MES</v>
          </cell>
          <cell r="G112">
            <v>16000</v>
          </cell>
          <cell r="J112">
            <v>268151.93</v>
          </cell>
        </row>
        <row r="113">
          <cell r="B113">
            <v>41305</v>
          </cell>
          <cell r="D113" t="str">
            <v>I-1</v>
          </cell>
          <cell r="E113" t="str">
            <v xml:space="preserve">CNT  </v>
          </cell>
          <cell r="F113" t="str">
            <v>INGRESOS DEL MES</v>
          </cell>
          <cell r="G113">
            <v>130</v>
          </cell>
          <cell r="J113">
            <v>268281.93</v>
          </cell>
        </row>
        <row r="114">
          <cell r="B114">
            <v>41305</v>
          </cell>
          <cell r="D114" t="str">
            <v>I-1</v>
          </cell>
          <cell r="E114" t="str">
            <v xml:space="preserve">CNT  </v>
          </cell>
          <cell r="F114" t="str">
            <v>INGRESOS DEL MES</v>
          </cell>
          <cell r="G114">
            <v>6600</v>
          </cell>
          <cell r="J114">
            <v>274881.93</v>
          </cell>
        </row>
        <row r="115">
          <cell r="B115">
            <v>41305</v>
          </cell>
          <cell r="D115" t="str">
            <v>I-1</v>
          </cell>
          <cell r="E115" t="str">
            <v xml:space="preserve">CNT  </v>
          </cell>
          <cell r="F115" t="str">
            <v>INGRESOS DEL MES</v>
          </cell>
          <cell r="G115">
            <v>500</v>
          </cell>
          <cell r="J115">
            <v>275381.93</v>
          </cell>
        </row>
        <row r="116">
          <cell r="B116">
            <v>41305</v>
          </cell>
          <cell r="D116" t="str">
            <v>I-1</v>
          </cell>
          <cell r="E116" t="str">
            <v xml:space="preserve">CNT  </v>
          </cell>
          <cell r="F116" t="str">
            <v>INGRESOS DEL MES</v>
          </cell>
          <cell r="G116">
            <v>4550</v>
          </cell>
          <cell r="J116">
            <v>279931.93</v>
          </cell>
        </row>
        <row r="117">
          <cell r="B117">
            <v>41305</v>
          </cell>
          <cell r="D117" t="str">
            <v>I-1</v>
          </cell>
          <cell r="E117" t="str">
            <v xml:space="preserve">CNT  </v>
          </cell>
          <cell r="F117" t="str">
            <v>INGRESOS DEL MES</v>
          </cell>
          <cell r="G117">
            <v>24569.15</v>
          </cell>
          <cell r="J117">
            <v>304501.08</v>
          </cell>
        </row>
        <row r="118">
          <cell r="B118">
            <v>41305</v>
          </cell>
          <cell r="D118" t="str">
            <v>I-1</v>
          </cell>
          <cell r="E118" t="str">
            <v xml:space="preserve">CNT  </v>
          </cell>
          <cell r="F118" t="str">
            <v>INGRESOS DEL MES</v>
          </cell>
          <cell r="G118">
            <v>28356.12</v>
          </cell>
          <cell r="J118">
            <v>332857.2</v>
          </cell>
        </row>
        <row r="119">
          <cell r="B119">
            <v>41305</v>
          </cell>
          <cell r="D119" t="str">
            <v>I-1</v>
          </cell>
          <cell r="E119" t="str">
            <v xml:space="preserve">CNT  </v>
          </cell>
          <cell r="F119" t="str">
            <v>INGRESOS DEL MES</v>
          </cell>
          <cell r="G119">
            <v>5750</v>
          </cell>
          <cell r="J119">
            <v>338607.2</v>
          </cell>
        </row>
        <row r="120">
          <cell r="B120">
            <v>41305</v>
          </cell>
          <cell r="D120" t="str">
            <v>I-1</v>
          </cell>
          <cell r="E120" t="str">
            <v xml:space="preserve">CNT  </v>
          </cell>
          <cell r="F120" t="str">
            <v>INGRESOS DEL MES</v>
          </cell>
          <cell r="G120">
            <v>6644</v>
          </cell>
          <cell r="J120">
            <v>345251.2</v>
          </cell>
        </row>
        <row r="121">
          <cell r="B121">
            <v>41305</v>
          </cell>
          <cell r="D121" t="str">
            <v>I-1</v>
          </cell>
          <cell r="E121" t="str">
            <v xml:space="preserve">CNT  </v>
          </cell>
          <cell r="F121" t="str">
            <v>INGRESOS DEL MES</v>
          </cell>
          <cell r="G121">
            <v>13920</v>
          </cell>
          <cell r="J121">
            <v>359171.2</v>
          </cell>
        </row>
        <row r="122">
          <cell r="B122">
            <v>41305</v>
          </cell>
          <cell r="D122" t="str">
            <v>I-1</v>
          </cell>
          <cell r="E122" t="str">
            <v xml:space="preserve">CNT  </v>
          </cell>
          <cell r="F122" t="str">
            <v>INGRESOS DEL MES</v>
          </cell>
          <cell r="G122">
            <v>1400</v>
          </cell>
          <cell r="J122">
            <v>360571.2</v>
          </cell>
        </row>
        <row r="123">
          <cell r="B123">
            <v>41305</v>
          </cell>
          <cell r="D123" t="str">
            <v>I-1</v>
          </cell>
          <cell r="E123" t="str">
            <v xml:space="preserve">CNT  </v>
          </cell>
          <cell r="F123" t="str">
            <v>INGRESOS DEL MES</v>
          </cell>
          <cell r="G123">
            <v>29476.67</v>
          </cell>
          <cell r="J123">
            <v>390047.87</v>
          </cell>
        </row>
        <row r="124">
          <cell r="B124">
            <v>41305</v>
          </cell>
          <cell r="D124" t="str">
            <v>I-1</v>
          </cell>
          <cell r="E124" t="str">
            <v xml:space="preserve">CNT  </v>
          </cell>
          <cell r="F124" t="str">
            <v>INGRESOS DEL MES</v>
          </cell>
          <cell r="G124">
            <v>3880</v>
          </cell>
          <cell r="J124">
            <v>393927.87</v>
          </cell>
        </row>
        <row r="125">
          <cell r="B125">
            <v>41305</v>
          </cell>
          <cell r="D125" t="str">
            <v>D-7</v>
          </cell>
          <cell r="E125" t="str">
            <v xml:space="preserve">CNT  </v>
          </cell>
          <cell r="F125" t="str">
            <v>CHEQUES DEVUELTOS</v>
          </cell>
          <cell r="I125">
            <v>24569.15</v>
          </cell>
          <cell r="J125">
            <v>369358.72</v>
          </cell>
        </row>
        <row r="126">
          <cell r="B126">
            <v>41305</v>
          </cell>
          <cell r="D126" t="str">
            <v>D-7</v>
          </cell>
          <cell r="E126" t="str">
            <v xml:space="preserve">CNT  </v>
          </cell>
          <cell r="F126" t="str">
            <v>CHEQUES DEVUELTOS</v>
          </cell>
          <cell r="I126">
            <v>26476.67</v>
          </cell>
          <cell r="J126">
            <v>342882.05</v>
          </cell>
        </row>
        <row r="127">
          <cell r="B127">
            <v>41305</v>
          </cell>
          <cell r="D127" t="str">
            <v>D-7</v>
          </cell>
          <cell r="E127" t="str">
            <v xml:space="preserve">CNT  </v>
          </cell>
          <cell r="F127" t="str">
            <v>CHEQUES DEVUELTOS</v>
          </cell>
          <cell r="I127">
            <v>26476.67</v>
          </cell>
          <cell r="J127">
            <v>316405.38</v>
          </cell>
        </row>
        <row r="128">
          <cell r="B128">
            <v>41305</v>
          </cell>
          <cell r="D128" t="str">
            <v>D-7</v>
          </cell>
          <cell r="E128" t="str">
            <v xml:space="preserve">CNT  </v>
          </cell>
          <cell r="F128" t="str">
            <v>CHEQUES DEVUELTOS</v>
          </cell>
          <cell r="I128">
            <v>25000</v>
          </cell>
          <cell r="J128">
            <v>291405.38</v>
          </cell>
        </row>
        <row r="129">
          <cell r="B129">
            <v>41305</v>
          </cell>
          <cell r="D129" t="str">
            <v>D-7</v>
          </cell>
          <cell r="E129" t="str">
            <v xml:space="preserve">CNT  </v>
          </cell>
          <cell r="F129" t="str">
            <v>CHEQUES DEVUELTOS</v>
          </cell>
          <cell r="I129">
            <v>26476.67</v>
          </cell>
          <cell r="J129">
            <v>264928.71000000002</v>
          </cell>
        </row>
        <row r="130">
          <cell r="B130">
            <v>41305</v>
          </cell>
          <cell r="D130" t="str">
            <v>D-12</v>
          </cell>
          <cell r="E130" t="str">
            <v xml:space="preserve">CNT  </v>
          </cell>
          <cell r="F130" t="str">
            <v>COMISIONES BANCARIAS</v>
          </cell>
          <cell r="I130">
            <v>611</v>
          </cell>
          <cell r="J130">
            <v>264317.71000000002</v>
          </cell>
        </row>
        <row r="131">
          <cell r="B131">
            <v>41305</v>
          </cell>
          <cell r="D131" t="str">
            <v>D-12</v>
          </cell>
          <cell r="E131" t="str">
            <v xml:space="preserve">CNT  </v>
          </cell>
          <cell r="F131" t="str">
            <v>COMISIONES BANCARIAS</v>
          </cell>
          <cell r="I131">
            <v>97.76</v>
          </cell>
          <cell r="J131">
            <v>264219.95</v>
          </cell>
        </row>
        <row r="132">
          <cell r="B132">
            <v>41305</v>
          </cell>
          <cell r="D132" t="str">
            <v>D-12</v>
          </cell>
          <cell r="E132" t="str">
            <v xml:space="preserve">CNT  </v>
          </cell>
          <cell r="F132" t="str">
            <v>COMISIONES BANCARIAS</v>
          </cell>
          <cell r="I132">
            <v>220</v>
          </cell>
          <cell r="J132">
            <v>263999.95</v>
          </cell>
        </row>
        <row r="133">
          <cell r="B133">
            <v>41305</v>
          </cell>
          <cell r="D133" t="str">
            <v>D-12</v>
          </cell>
          <cell r="E133" t="str">
            <v xml:space="preserve">CNT  </v>
          </cell>
          <cell r="F133" t="str">
            <v>COMISIONES BANCARIAS</v>
          </cell>
          <cell r="I133">
            <v>35.200000000000003</v>
          </cell>
          <cell r="J133">
            <v>263964.75</v>
          </cell>
        </row>
        <row r="134">
          <cell r="B134">
            <v>41306</v>
          </cell>
          <cell r="D134" t="str">
            <v>E-1</v>
          </cell>
          <cell r="E134" t="str">
            <v>BAN CH 3222</v>
          </cell>
          <cell r="F134" t="str">
            <v>F-14191 FLASH RECARGA DE CARTUCHOS S DE RL MI</v>
          </cell>
          <cell r="I134">
            <v>580.96</v>
          </cell>
          <cell r="J134">
            <v>263383.78999999998</v>
          </cell>
        </row>
        <row r="135">
          <cell r="B135">
            <v>41306</v>
          </cell>
          <cell r="D135" t="str">
            <v>E-2</v>
          </cell>
          <cell r="E135" t="str">
            <v>BAN CH 3223</v>
          </cell>
          <cell r="F135" t="str">
            <v>F-11390,12556 GASISLO 2000 SA DE CV</v>
          </cell>
          <cell r="I135">
            <v>24632.02</v>
          </cell>
          <cell r="J135">
            <v>238751.77</v>
          </cell>
        </row>
        <row r="136">
          <cell r="B136">
            <v>41306</v>
          </cell>
          <cell r="D136" t="str">
            <v>E-41</v>
          </cell>
          <cell r="E136" t="str">
            <v>BAN CH 3263</v>
          </cell>
          <cell r="F136" t="str">
            <v>F-21232 ESTACION DE SERVICIO DEL DESIERTO SA DE CV</v>
          </cell>
          <cell r="I136">
            <v>3000</v>
          </cell>
          <cell r="J136">
            <v>235751.77</v>
          </cell>
        </row>
        <row r="137">
          <cell r="B137">
            <v>41306</v>
          </cell>
          <cell r="D137" t="str">
            <v>E-52</v>
          </cell>
          <cell r="E137" t="str">
            <v>BAN CA 2588</v>
          </cell>
          <cell r="F137" t="str">
            <v>IDE ENERO 2013</v>
          </cell>
          <cell r="I137">
            <v>2906</v>
          </cell>
          <cell r="J137">
            <v>232845.77</v>
          </cell>
        </row>
        <row r="138">
          <cell r="B138">
            <v>41306</v>
          </cell>
          <cell r="D138" t="str">
            <v>E-54</v>
          </cell>
          <cell r="E138" t="str">
            <v>BAN CA 2590</v>
          </cell>
          <cell r="F138" t="str">
            <v>COMISIONES BANCARIAS</v>
          </cell>
          <cell r="I138">
            <v>255.2</v>
          </cell>
          <cell r="J138">
            <v>232590.57</v>
          </cell>
        </row>
        <row r="139">
          <cell r="B139">
            <v>41306</v>
          </cell>
          <cell r="D139" t="str">
            <v>E-53</v>
          </cell>
          <cell r="E139" t="str">
            <v>BAN CA 2595</v>
          </cell>
          <cell r="F139" t="str">
            <v>COMISIONES BANCARIAS</v>
          </cell>
          <cell r="I139">
            <v>708.76</v>
          </cell>
          <cell r="J139">
            <v>231881.81</v>
          </cell>
        </row>
        <row r="140">
          <cell r="B140">
            <v>41310</v>
          </cell>
          <cell r="D140" t="str">
            <v>E-3</v>
          </cell>
          <cell r="E140" t="str">
            <v>BAN CH 3224</v>
          </cell>
          <cell r="F140" t="str">
            <v>F-306 COMERCIAL EMPRESARIAL URANO SA DE CV</v>
          </cell>
          <cell r="I140">
            <v>664.62</v>
          </cell>
          <cell r="J140">
            <v>231217.19</v>
          </cell>
        </row>
        <row r="141">
          <cell r="B141">
            <v>41310</v>
          </cell>
          <cell r="D141" t="str">
            <v>E-4</v>
          </cell>
          <cell r="E141" t="str">
            <v>BAN CH 3225</v>
          </cell>
          <cell r="F141" t="str">
            <v>F-14219 FLASH RECARGA DE CARTUCHOS S DE RL MI</v>
          </cell>
          <cell r="I141">
            <v>528.76</v>
          </cell>
          <cell r="J141">
            <v>230688.43</v>
          </cell>
        </row>
        <row r="142">
          <cell r="B142">
            <v>41310</v>
          </cell>
          <cell r="D142" t="str">
            <v>E-5</v>
          </cell>
          <cell r="E142" t="str">
            <v>BAN CH 3226</v>
          </cell>
          <cell r="F142" t="str">
            <v>F-6312 TELEFONOS DE MEXICO SAB DE CV</v>
          </cell>
          <cell r="I142">
            <v>1463</v>
          </cell>
          <cell r="J142">
            <v>229225.43</v>
          </cell>
        </row>
        <row r="143">
          <cell r="B143">
            <v>41310</v>
          </cell>
          <cell r="D143" t="str">
            <v>E-6</v>
          </cell>
          <cell r="E143" t="str">
            <v>BAN CH 3227</v>
          </cell>
          <cell r="F143" t="str">
            <v>F-6303 TELEFONOS DE MEXICO SAB DE CV</v>
          </cell>
          <cell r="I143">
            <v>1621</v>
          </cell>
          <cell r="J143">
            <v>227604.43</v>
          </cell>
        </row>
        <row r="144">
          <cell r="B144">
            <v>41310</v>
          </cell>
          <cell r="D144" t="str">
            <v>E-42</v>
          </cell>
          <cell r="E144" t="str">
            <v>BAN CH 3265</v>
          </cell>
          <cell r="F144" t="str">
            <v>REPOSICION DE GASTOS VICTOR MANUEL HERNANDEZ NUÑEZ</v>
          </cell>
          <cell r="I144">
            <v>5754.8</v>
          </cell>
          <cell r="J144">
            <v>221849.63</v>
          </cell>
        </row>
        <row r="145">
          <cell r="B145">
            <v>41311</v>
          </cell>
          <cell r="D145" t="str">
            <v>E-7</v>
          </cell>
          <cell r="E145" t="str">
            <v>BAN CH 3228</v>
          </cell>
          <cell r="F145" t="str">
            <v>F-17937 KOP DE MEXICO SA DE CV</v>
          </cell>
          <cell r="I145">
            <v>1333.75</v>
          </cell>
          <cell r="J145">
            <v>220515.88</v>
          </cell>
        </row>
        <row r="146">
          <cell r="B146">
            <v>41311</v>
          </cell>
          <cell r="D146" t="str">
            <v>E-8</v>
          </cell>
          <cell r="E146" t="str">
            <v>BAN CH 3229</v>
          </cell>
          <cell r="F146" t="str">
            <v>F-14254 FLASH RECARGA DE CARTUCHOS S DE RL MI</v>
          </cell>
          <cell r="I146">
            <v>179.8</v>
          </cell>
          <cell r="J146">
            <v>220336.08</v>
          </cell>
        </row>
        <row r="147">
          <cell r="B147">
            <v>41312</v>
          </cell>
          <cell r="D147" t="str">
            <v>E-43</v>
          </cell>
          <cell r="E147" t="str">
            <v>BAN CH 3266</v>
          </cell>
          <cell r="F147" t="str">
            <v>REPOSICION DE GASTOS JOSE ULISES MONTELONGO OCHOA</v>
          </cell>
          <cell r="I147">
            <v>4224.05</v>
          </cell>
          <cell r="J147">
            <v>216112.03</v>
          </cell>
        </row>
        <row r="148">
          <cell r="B148">
            <v>41312</v>
          </cell>
          <cell r="D148" t="str">
            <v>D-11</v>
          </cell>
          <cell r="E148" t="str">
            <v xml:space="preserve">CNT  </v>
          </cell>
          <cell r="F148" t="str">
            <v>DEVOLUCION DE SALDO A FAVOR DE IVA MAYO 2012</v>
          </cell>
          <cell r="G148">
            <v>44201</v>
          </cell>
          <cell r="J148">
            <v>260313.03</v>
          </cell>
        </row>
        <row r="149">
          <cell r="B149">
            <v>41313</v>
          </cell>
          <cell r="D149" t="str">
            <v>E-9</v>
          </cell>
          <cell r="E149" t="str">
            <v>BAN CH 3230</v>
          </cell>
          <cell r="F149" t="str">
            <v>PAGO PROVEEDORES PREMIER FRUTOS DE CALIDAD SA DE CV</v>
          </cell>
          <cell r="I149">
            <v>25760</v>
          </cell>
          <cell r="J149">
            <v>234553.03</v>
          </cell>
        </row>
        <row r="150">
          <cell r="B150">
            <v>41313</v>
          </cell>
          <cell r="D150" t="str">
            <v>E-10</v>
          </cell>
          <cell r="E150" t="str">
            <v>BAN CH 3231</v>
          </cell>
          <cell r="F150" t="str">
            <v>F-72130171 COMUNICACIONES NEXTEL DE MEXICO SA DE CV</v>
          </cell>
          <cell r="I150">
            <v>613.59</v>
          </cell>
          <cell r="J150">
            <v>233939.44</v>
          </cell>
        </row>
        <row r="151">
          <cell r="B151">
            <v>41316</v>
          </cell>
          <cell r="D151" t="str">
            <v>I-2</v>
          </cell>
          <cell r="E151" t="str">
            <v>BAN IN 17553017</v>
          </cell>
          <cell r="F151" t="str">
            <v>INGRESOS POR FLETES F-22</v>
          </cell>
          <cell r="G151">
            <v>25984</v>
          </cell>
          <cell r="J151">
            <v>259923.44</v>
          </cell>
        </row>
        <row r="152">
          <cell r="B152">
            <v>41316</v>
          </cell>
          <cell r="D152" t="str">
            <v>I-3</v>
          </cell>
          <cell r="E152" t="str">
            <v>BAN IN 2810</v>
          </cell>
          <cell r="F152" t="str">
            <v>INGRESOS POR FLETES F-26</v>
          </cell>
          <cell r="G152">
            <v>25760</v>
          </cell>
          <cell r="J152">
            <v>285683.44</v>
          </cell>
        </row>
        <row r="153">
          <cell r="B153">
            <v>41317</v>
          </cell>
          <cell r="D153" t="str">
            <v>E-11</v>
          </cell>
          <cell r="E153" t="str">
            <v>BAN CH 3232</v>
          </cell>
          <cell r="F153" t="str">
            <v>F-5429 TRANSPORTES Y MATERIALES MANA SA DE CV</v>
          </cell>
          <cell r="I153">
            <v>23520</v>
          </cell>
          <cell r="J153">
            <v>262163.44</v>
          </cell>
        </row>
        <row r="154">
          <cell r="B154">
            <v>41317</v>
          </cell>
          <cell r="D154" t="str">
            <v>E-12</v>
          </cell>
          <cell r="E154" t="str">
            <v>BAN CH 3233</v>
          </cell>
          <cell r="F154" t="str">
            <v>F-17823 GAS EL SOBRANTE SA DE CV</v>
          </cell>
          <cell r="I154">
            <v>2258.88</v>
          </cell>
          <cell r="J154">
            <v>259904.56</v>
          </cell>
        </row>
        <row r="155">
          <cell r="B155">
            <v>41317</v>
          </cell>
          <cell r="D155" t="str">
            <v>E-13</v>
          </cell>
          <cell r="E155" t="str">
            <v>BAN CH 3234</v>
          </cell>
          <cell r="F155" t="str">
            <v>F-12775 GASISLO 2000 SA DE CV</v>
          </cell>
          <cell r="I155">
            <v>6079.12</v>
          </cell>
          <cell r="J155">
            <v>253825.44</v>
          </cell>
        </row>
        <row r="156">
          <cell r="B156">
            <v>41317</v>
          </cell>
          <cell r="D156" t="str">
            <v>E-14</v>
          </cell>
          <cell r="E156" t="str">
            <v>BAN CH 3235</v>
          </cell>
          <cell r="F156" t="str">
            <v>F-18083 KOP DE MEXICO SA DE CV</v>
          </cell>
          <cell r="I156">
            <v>400</v>
          </cell>
          <cell r="J156">
            <v>253425.44</v>
          </cell>
        </row>
        <row r="157">
          <cell r="B157">
            <v>41317</v>
          </cell>
          <cell r="D157" t="str">
            <v>E-15</v>
          </cell>
          <cell r="E157" t="str">
            <v>BAN CH 3236</v>
          </cell>
          <cell r="F157" t="str">
            <v>F-18084 KOP DE MEXICO SA DE CV</v>
          </cell>
          <cell r="I157">
            <v>22345.52</v>
          </cell>
          <cell r="J157">
            <v>231079.92</v>
          </cell>
        </row>
        <row r="158">
          <cell r="B158">
            <v>41317</v>
          </cell>
          <cell r="D158" t="str">
            <v>E-16</v>
          </cell>
          <cell r="E158" t="str">
            <v>BAN CH 3237</v>
          </cell>
          <cell r="F158" t="str">
            <v>PAGO PROVEEDORES PREMIER FRUTOS DE CALIDAD SA DE CV</v>
          </cell>
          <cell r="I158">
            <v>180161.6</v>
          </cell>
          <cell r="J158">
            <v>50918.32</v>
          </cell>
        </row>
        <row r="159">
          <cell r="B159">
            <v>41317</v>
          </cell>
          <cell r="D159" t="str">
            <v>E-17</v>
          </cell>
          <cell r="E159" t="str">
            <v>BAN CH 3238</v>
          </cell>
          <cell r="F159" t="str">
            <v>PAGO PROVEEDORES NACIONAL PROVEEDORA DE HORTALIZAS SA DE CV</v>
          </cell>
          <cell r="I159">
            <v>249320</v>
          </cell>
          <cell r="J159">
            <v>-198401.68</v>
          </cell>
        </row>
        <row r="160">
          <cell r="B160">
            <v>41317</v>
          </cell>
          <cell r="D160" t="str">
            <v>E-18</v>
          </cell>
          <cell r="E160" t="str">
            <v>BAN CH 3239</v>
          </cell>
          <cell r="F160" t="str">
            <v>F-1879 CESAR LUIS ESTRADA DOMINGUEZ</v>
          </cell>
          <cell r="I160">
            <v>46475.519999999997</v>
          </cell>
          <cell r="J160">
            <v>-244877.2</v>
          </cell>
        </row>
        <row r="161">
          <cell r="B161">
            <v>41318</v>
          </cell>
          <cell r="D161" t="str">
            <v>E-44</v>
          </cell>
          <cell r="E161" t="str">
            <v>BAN CH 3267</v>
          </cell>
          <cell r="F161" t="str">
            <v>REPOSICION DE GASTOS JOSE ULISES MONTELONGO OCHOA</v>
          </cell>
          <cell r="I161">
            <v>2130</v>
          </cell>
          <cell r="J161">
            <v>-247007.2</v>
          </cell>
        </row>
        <row r="162">
          <cell r="B162">
            <v>41318</v>
          </cell>
          <cell r="D162" t="str">
            <v>D-7</v>
          </cell>
          <cell r="E162" t="str">
            <v xml:space="preserve">CNT  </v>
          </cell>
          <cell r="F162" t="str">
            <v>CHEQUES DEVUELTOS</v>
          </cell>
          <cell r="I162">
            <v>28356.12</v>
          </cell>
          <cell r="J162">
            <v>-275363.32</v>
          </cell>
        </row>
        <row r="163">
          <cell r="B163">
            <v>41319</v>
          </cell>
          <cell r="D163" t="str">
            <v>E-19</v>
          </cell>
          <cell r="E163" t="str">
            <v>BAN CH 3240</v>
          </cell>
          <cell r="F163" t="str">
            <v>F-200927 PROVEEDORA INDUSTRIAL Y AUTOMOTRIZ SA DE CV</v>
          </cell>
          <cell r="I163">
            <v>19731.18</v>
          </cell>
          <cell r="J163">
            <v>-295094.5</v>
          </cell>
        </row>
        <row r="164">
          <cell r="B164">
            <v>41320</v>
          </cell>
          <cell r="D164" t="str">
            <v>E-20</v>
          </cell>
          <cell r="E164" t="str">
            <v>BAN CH 3241</v>
          </cell>
          <cell r="F164" t="str">
            <v>F-10315 TRACTOCAMIONES KENWORTH DE CHIHUAHUA SA DE CV</v>
          </cell>
          <cell r="I164">
            <v>1160</v>
          </cell>
          <cell r="J164">
            <v>-296254.5</v>
          </cell>
        </row>
        <row r="165">
          <cell r="B165">
            <v>41320</v>
          </cell>
          <cell r="D165" t="str">
            <v>E-21</v>
          </cell>
          <cell r="E165" t="str">
            <v>BAN CH 3242</v>
          </cell>
          <cell r="F165" t="str">
            <v>MARIO ELIZONDO RAMIREZ</v>
          </cell>
          <cell r="I165">
            <v>3600</v>
          </cell>
          <cell r="J165">
            <v>-299854.5</v>
          </cell>
        </row>
        <row r="166">
          <cell r="B166">
            <v>41320</v>
          </cell>
          <cell r="D166" t="str">
            <v>E-22</v>
          </cell>
          <cell r="E166" t="str">
            <v>BAN CH 3243</v>
          </cell>
          <cell r="F166" t="str">
            <v>MARIO ELIZONDO RAMIREZ</v>
          </cell>
          <cell r="I166">
            <v>1800</v>
          </cell>
          <cell r="J166">
            <v>-301654.5</v>
          </cell>
        </row>
        <row r="167">
          <cell r="B167">
            <v>41320</v>
          </cell>
          <cell r="D167" t="str">
            <v>E-24</v>
          </cell>
          <cell r="E167" t="str">
            <v>BAN CH 3245</v>
          </cell>
          <cell r="F167" t="str">
            <v>NOMINA DEL 01-15 FEBRERO 2013</v>
          </cell>
          <cell r="I167">
            <v>17508.080000000002</v>
          </cell>
          <cell r="J167">
            <v>-319162.58</v>
          </cell>
        </row>
        <row r="168">
          <cell r="B168">
            <v>41320</v>
          </cell>
          <cell r="D168" t="str">
            <v>E-45</v>
          </cell>
          <cell r="E168" t="str">
            <v>BAN CH 3269</v>
          </cell>
          <cell r="F168" t="str">
            <v>REPOSICION DE GASTOS VICTOR MANUEL HERNANDEZ NUÑEZ</v>
          </cell>
          <cell r="I168">
            <v>5196.4799999999996</v>
          </cell>
          <cell r="J168">
            <v>-324359.06</v>
          </cell>
        </row>
        <row r="169">
          <cell r="B169">
            <v>41321</v>
          </cell>
          <cell r="D169" t="str">
            <v>E-23</v>
          </cell>
          <cell r="E169" t="str">
            <v>BAN CH 3244</v>
          </cell>
          <cell r="F169" t="str">
            <v>F-2013 ALEJANDRO TORRES SILVA</v>
          </cell>
          <cell r="I169">
            <v>23520</v>
          </cell>
          <cell r="J169">
            <v>-347879.06</v>
          </cell>
        </row>
        <row r="170">
          <cell r="B170">
            <v>41323</v>
          </cell>
          <cell r="D170" t="str">
            <v>E-25</v>
          </cell>
          <cell r="E170" t="str">
            <v>BAN CH 3246</v>
          </cell>
          <cell r="F170" t="str">
            <v>MER DE CHIHUAHUA SA DE CV</v>
          </cell>
          <cell r="I170">
            <v>16968.349999999999</v>
          </cell>
          <cell r="J170">
            <v>-364847.41</v>
          </cell>
        </row>
        <row r="171">
          <cell r="B171">
            <v>41323</v>
          </cell>
          <cell r="D171" t="str">
            <v>E-26</v>
          </cell>
          <cell r="E171" t="str">
            <v>BAN CH 3247</v>
          </cell>
          <cell r="F171" t="str">
            <v>SUA 01/2013</v>
          </cell>
          <cell r="I171">
            <v>6365.62</v>
          </cell>
          <cell r="J171">
            <v>-371213.03</v>
          </cell>
        </row>
        <row r="172">
          <cell r="B172">
            <v>41323</v>
          </cell>
          <cell r="D172" t="str">
            <v>E-27</v>
          </cell>
          <cell r="E172" t="str">
            <v>BAN CH 3249</v>
          </cell>
          <cell r="F172" t="str">
            <v>F-0876 RICARDO URIBE SIFUENTES</v>
          </cell>
          <cell r="I172">
            <v>25762.799999999999</v>
          </cell>
          <cell r="J172">
            <v>-396975.83</v>
          </cell>
        </row>
        <row r="173">
          <cell r="B173">
            <v>41324</v>
          </cell>
          <cell r="D173" t="str">
            <v>E-28</v>
          </cell>
          <cell r="E173" t="str">
            <v>BAN CH 3250</v>
          </cell>
          <cell r="F173" t="str">
            <v>F-6837212 CFE COMISION FEDERAL DE ELECTRICIDAD</v>
          </cell>
          <cell r="I173">
            <v>768</v>
          </cell>
          <cell r="J173">
            <v>-397743.83</v>
          </cell>
        </row>
        <row r="174">
          <cell r="B174">
            <v>41324</v>
          </cell>
          <cell r="D174" t="str">
            <v>E-29</v>
          </cell>
          <cell r="E174" t="str">
            <v>BAN CH 3251</v>
          </cell>
          <cell r="F174" t="str">
            <v>F-6837202 CFE COMISION FEDERAL DE ELECTRICIDAD</v>
          </cell>
          <cell r="I174">
            <v>5684</v>
          </cell>
          <cell r="J174">
            <v>-403427.83</v>
          </cell>
        </row>
        <row r="175">
          <cell r="B175">
            <v>41324</v>
          </cell>
          <cell r="D175" t="str">
            <v>E-30</v>
          </cell>
          <cell r="E175" t="str">
            <v>BAN CH 3252</v>
          </cell>
          <cell r="F175" t="str">
            <v>F-18253 KOP DE MEXICO SA DE CV</v>
          </cell>
          <cell r="I175">
            <v>1200</v>
          </cell>
          <cell r="J175">
            <v>-404627.83</v>
          </cell>
        </row>
        <row r="176">
          <cell r="B176">
            <v>41324</v>
          </cell>
          <cell r="D176" t="str">
            <v>E-31</v>
          </cell>
          <cell r="E176" t="str">
            <v>BAN CH 3253</v>
          </cell>
          <cell r="F176" t="str">
            <v>F-18254 KOP DE MEXICO SA DE CV</v>
          </cell>
          <cell r="I176">
            <v>22270.15</v>
          </cell>
          <cell r="J176">
            <v>-426897.98</v>
          </cell>
        </row>
        <row r="177">
          <cell r="B177">
            <v>41324</v>
          </cell>
          <cell r="D177" t="str">
            <v>E-55</v>
          </cell>
          <cell r="E177" t="str">
            <v>BAN TE 021142</v>
          </cell>
          <cell r="F177" t="str">
            <v>PRESTAMO A MER DE CHIHUAHUA SA DE CV</v>
          </cell>
          <cell r="I177">
            <v>957</v>
          </cell>
          <cell r="J177">
            <v>-427854.98</v>
          </cell>
        </row>
        <row r="178">
          <cell r="B178">
            <v>41324</v>
          </cell>
          <cell r="D178" t="str">
            <v>E-56</v>
          </cell>
          <cell r="E178" t="str">
            <v>BAN TE 021153</v>
          </cell>
          <cell r="F178" t="str">
            <v>PRESTAMO A MARIO ELIZONDO RAMIREZ</v>
          </cell>
          <cell r="I178">
            <v>1792</v>
          </cell>
          <cell r="J178">
            <v>-429646.98</v>
          </cell>
        </row>
        <row r="179">
          <cell r="B179">
            <v>41324</v>
          </cell>
          <cell r="D179" t="str">
            <v>E-57</v>
          </cell>
          <cell r="E179" t="str">
            <v>BAN TE 49349651</v>
          </cell>
          <cell r="F179" t="str">
            <v>PAGODE IMPUESTOS ENERO 2013</v>
          </cell>
          <cell r="I179">
            <v>28897</v>
          </cell>
          <cell r="J179">
            <v>-458543.98</v>
          </cell>
        </row>
        <row r="180">
          <cell r="B180">
            <v>41325</v>
          </cell>
          <cell r="D180" t="str">
            <v>I-4</v>
          </cell>
          <cell r="E180" t="str">
            <v>BAN IN 21142</v>
          </cell>
          <cell r="F180" t="str">
            <v>INGRESOS POR PRESTAMOS OTORGADOS A MER DE CHIHUAHUA SA DE CV</v>
          </cell>
          <cell r="G180">
            <v>957</v>
          </cell>
          <cell r="J180">
            <v>-457586.98</v>
          </cell>
        </row>
        <row r="181">
          <cell r="B181">
            <v>41325</v>
          </cell>
          <cell r="D181" t="str">
            <v>I-5</v>
          </cell>
          <cell r="E181" t="str">
            <v>BAN IN 21153</v>
          </cell>
          <cell r="F181" t="str">
            <v>INGRESOS POR PRESTAMOS OTORGADOS A MARIO ELIZONDO RAMIREZ</v>
          </cell>
          <cell r="G181">
            <v>1792</v>
          </cell>
          <cell r="J181">
            <v>-455794.98</v>
          </cell>
        </row>
        <row r="182">
          <cell r="B182">
            <v>41327</v>
          </cell>
          <cell r="D182" t="str">
            <v>E-32</v>
          </cell>
          <cell r="E182" t="str">
            <v>BAN CH 3254</v>
          </cell>
          <cell r="F182" t="str">
            <v>PAGO PROVEEDORES PREMIER FRUTOS DE CALIDAD SA DE CV</v>
          </cell>
          <cell r="I182">
            <v>17158.400000000001</v>
          </cell>
          <cell r="J182">
            <v>-472953.38</v>
          </cell>
        </row>
        <row r="183">
          <cell r="B183">
            <v>41327</v>
          </cell>
          <cell r="D183" t="str">
            <v>E-33</v>
          </cell>
          <cell r="E183" t="str">
            <v>BAN CH 3255</v>
          </cell>
          <cell r="F183" t="str">
            <v>F-18492 KOP DE MEXICO SA DE CV</v>
          </cell>
          <cell r="I183">
            <v>725.63</v>
          </cell>
          <cell r="J183">
            <v>-473679.01</v>
          </cell>
        </row>
        <row r="184">
          <cell r="B184">
            <v>41328</v>
          </cell>
          <cell r="D184" t="str">
            <v>E-34</v>
          </cell>
          <cell r="E184" t="str">
            <v>BAN CH 3256</v>
          </cell>
          <cell r="F184" t="str">
            <v>F-225 MARIA ISIDRA VILLALBA LARA</v>
          </cell>
          <cell r="I184">
            <v>600</v>
          </cell>
          <cell r="J184">
            <v>-474279.01</v>
          </cell>
        </row>
        <row r="185">
          <cell r="B185">
            <v>41328</v>
          </cell>
          <cell r="D185" t="str">
            <v>E-35</v>
          </cell>
          <cell r="E185" t="str">
            <v>BAN CH 3257</v>
          </cell>
          <cell r="F185" t="str">
            <v>F-225 MARIA ISIDRA VILLALBA LARA</v>
          </cell>
          <cell r="I185">
            <v>24040</v>
          </cell>
          <cell r="J185">
            <v>-498319.01</v>
          </cell>
        </row>
        <row r="186">
          <cell r="B186">
            <v>41330</v>
          </cell>
          <cell r="D186" t="str">
            <v>E-36</v>
          </cell>
          <cell r="E186" t="str">
            <v>BAN CH 3258</v>
          </cell>
          <cell r="F186" t="str">
            <v>F-94 YITZAHKY GASTELUM KARAMANUS</v>
          </cell>
          <cell r="I186">
            <v>23520</v>
          </cell>
          <cell r="J186">
            <v>-521839.01</v>
          </cell>
        </row>
        <row r="187">
          <cell r="B187">
            <v>41331</v>
          </cell>
          <cell r="D187" t="str">
            <v>E-37</v>
          </cell>
          <cell r="E187" t="str">
            <v>BAN CH 3259</v>
          </cell>
          <cell r="F187" t="str">
            <v>F-11658 PUBLICACIONES CHUVISCAR SA DE CV</v>
          </cell>
          <cell r="I187">
            <v>1095</v>
          </cell>
          <cell r="J187">
            <v>-522934.01</v>
          </cell>
        </row>
        <row r="188">
          <cell r="B188">
            <v>41332</v>
          </cell>
          <cell r="D188" t="str">
            <v>E-38</v>
          </cell>
          <cell r="E188" t="str">
            <v>BAN CH 3260</v>
          </cell>
          <cell r="F188" t="str">
            <v>CONTRATO DE AGUA BODEGA 244</v>
          </cell>
          <cell r="I188">
            <v>25009.81</v>
          </cell>
          <cell r="J188">
            <v>-547943.81999999995</v>
          </cell>
        </row>
        <row r="189">
          <cell r="B189">
            <v>41332</v>
          </cell>
          <cell r="D189" t="str">
            <v>E-39</v>
          </cell>
          <cell r="E189" t="str">
            <v>BAN CH 3261</v>
          </cell>
          <cell r="F189" t="str">
            <v>F-14482 GASISLO 2000 SA DE CV</v>
          </cell>
          <cell r="I189">
            <v>6509.8</v>
          </cell>
          <cell r="J189">
            <v>-554453.62</v>
          </cell>
        </row>
        <row r="190">
          <cell r="B190">
            <v>41332</v>
          </cell>
          <cell r="D190" t="str">
            <v>E-40</v>
          </cell>
          <cell r="E190" t="str">
            <v>BAN CH 3262</v>
          </cell>
          <cell r="F190" t="str">
            <v>PAGO PROVEEDORES PREMIER FRUTOS DE CALIDAD SA DE CV</v>
          </cell>
          <cell r="I190">
            <v>171141.6</v>
          </cell>
          <cell r="J190">
            <v>-725595.22</v>
          </cell>
        </row>
        <row r="191">
          <cell r="B191">
            <v>41332</v>
          </cell>
          <cell r="D191" t="str">
            <v>E-46</v>
          </cell>
          <cell r="E191" t="str">
            <v>BAN CH 3270</v>
          </cell>
          <cell r="F191" t="str">
            <v>REPOSICION DE GASTOS JOSE ULISES MONTELONGO OCHOA</v>
          </cell>
          <cell r="I191">
            <v>3661.5</v>
          </cell>
          <cell r="J191">
            <v>-729256.72</v>
          </cell>
        </row>
        <row r="192">
          <cell r="B192">
            <v>41333</v>
          </cell>
          <cell r="D192" t="str">
            <v>E-47</v>
          </cell>
          <cell r="E192" t="str">
            <v>BAN CH 3271</v>
          </cell>
          <cell r="F192" t="str">
            <v>REPOSICION DE GASTOS MARIO ELIZONDO RAMIREZ</v>
          </cell>
          <cell r="I192">
            <v>2183.2600000000002</v>
          </cell>
          <cell r="J192">
            <v>-731439.98</v>
          </cell>
        </row>
        <row r="193">
          <cell r="B193">
            <v>41333</v>
          </cell>
          <cell r="D193" t="str">
            <v>E-48</v>
          </cell>
          <cell r="E193" t="str">
            <v>BAN CH 3272</v>
          </cell>
          <cell r="F193" t="str">
            <v>NOMINA DEL 16-28 FEBRERO 2013</v>
          </cell>
          <cell r="I193">
            <v>17508.080000000002</v>
          </cell>
          <cell r="J193">
            <v>-748948.06</v>
          </cell>
        </row>
        <row r="194">
          <cell r="B194">
            <v>41333</v>
          </cell>
          <cell r="D194" t="str">
            <v>E-49</v>
          </cell>
          <cell r="E194" t="str">
            <v>BAN CH 3273</v>
          </cell>
          <cell r="F194" t="str">
            <v>F-417 AGRICOLA EL CEREZO SPR DE RL DE CV</v>
          </cell>
          <cell r="I194">
            <v>138676</v>
          </cell>
          <cell r="J194">
            <v>-887624.06</v>
          </cell>
        </row>
        <row r="195">
          <cell r="B195">
            <v>41333</v>
          </cell>
          <cell r="D195" t="str">
            <v>E-50</v>
          </cell>
          <cell r="E195" t="str">
            <v>BAN CH 3274</v>
          </cell>
          <cell r="F195" t="str">
            <v>PAGO PROVEEDORES NACIONAL PROVEEDORA DE HORTALIZAS SA DE CV</v>
          </cell>
          <cell r="I195">
            <v>176740</v>
          </cell>
          <cell r="J195">
            <v>-1064364.06</v>
          </cell>
        </row>
        <row r="196">
          <cell r="B196">
            <v>41333</v>
          </cell>
          <cell r="D196" t="str">
            <v>E-51</v>
          </cell>
          <cell r="E196" t="str">
            <v>BAN CH 3275</v>
          </cell>
          <cell r="F196" t="str">
            <v>F-14477 GASISLO 2000 SA DE CV</v>
          </cell>
          <cell r="I196">
            <v>14523.09</v>
          </cell>
          <cell r="J196">
            <v>-1078887.1499999999</v>
          </cell>
        </row>
        <row r="197">
          <cell r="B197">
            <v>41333</v>
          </cell>
          <cell r="D197" t="str">
            <v>I-1</v>
          </cell>
          <cell r="E197" t="str">
            <v xml:space="preserve">CNT  </v>
          </cell>
          <cell r="F197" t="str">
            <v>INGRESOS DEL MES</v>
          </cell>
          <cell r="G197">
            <v>39374.67</v>
          </cell>
          <cell r="J197">
            <v>-1039512.48</v>
          </cell>
        </row>
        <row r="198">
          <cell r="B198">
            <v>41333</v>
          </cell>
          <cell r="D198" t="str">
            <v>I-1</v>
          </cell>
          <cell r="E198" t="str">
            <v xml:space="preserve">CNT  </v>
          </cell>
          <cell r="F198" t="str">
            <v>INGRESOS DEL MES</v>
          </cell>
          <cell r="G198">
            <v>14036</v>
          </cell>
          <cell r="J198">
            <v>-1025476.48</v>
          </cell>
        </row>
        <row r="199">
          <cell r="B199">
            <v>41333</v>
          </cell>
          <cell r="D199" t="str">
            <v>I-1</v>
          </cell>
          <cell r="E199" t="str">
            <v xml:space="preserve">CNT  </v>
          </cell>
          <cell r="F199" t="str">
            <v>INGRESOS DEL MES</v>
          </cell>
          <cell r="G199">
            <v>11992.5</v>
          </cell>
          <cell r="J199">
            <v>-1013483.98</v>
          </cell>
        </row>
        <row r="200">
          <cell r="B200">
            <v>41333</v>
          </cell>
          <cell r="D200" t="str">
            <v>I-1</v>
          </cell>
          <cell r="E200" t="str">
            <v xml:space="preserve">CNT  </v>
          </cell>
          <cell r="F200" t="str">
            <v>INGRESOS DEL MES</v>
          </cell>
          <cell r="G200">
            <v>173481.12</v>
          </cell>
          <cell r="J200">
            <v>-840002.86</v>
          </cell>
        </row>
        <row r="201">
          <cell r="B201">
            <v>41333</v>
          </cell>
          <cell r="D201" t="str">
            <v>I-1</v>
          </cell>
          <cell r="E201" t="str">
            <v xml:space="preserve">CNT  </v>
          </cell>
          <cell r="F201" t="str">
            <v>INGRESOS DEL MES</v>
          </cell>
          <cell r="G201">
            <v>3647.5</v>
          </cell>
          <cell r="J201">
            <v>-836355.36</v>
          </cell>
        </row>
        <row r="202">
          <cell r="B202">
            <v>41333</v>
          </cell>
          <cell r="D202" t="str">
            <v>I-1</v>
          </cell>
          <cell r="E202" t="str">
            <v xml:space="preserve">CNT  </v>
          </cell>
          <cell r="F202" t="str">
            <v>INGRESOS DEL MES</v>
          </cell>
          <cell r="G202">
            <v>32000</v>
          </cell>
          <cell r="J202">
            <v>-804355.36</v>
          </cell>
        </row>
        <row r="203">
          <cell r="B203">
            <v>41333</v>
          </cell>
          <cell r="D203" t="str">
            <v>I-1</v>
          </cell>
          <cell r="E203" t="str">
            <v xml:space="preserve">CNT  </v>
          </cell>
          <cell r="F203" t="str">
            <v>INGRESOS DEL MES</v>
          </cell>
          <cell r="G203">
            <v>32356.12</v>
          </cell>
          <cell r="J203">
            <v>-771999.24</v>
          </cell>
        </row>
        <row r="204">
          <cell r="B204">
            <v>41333</v>
          </cell>
          <cell r="D204" t="str">
            <v>I-1</v>
          </cell>
          <cell r="E204" t="str">
            <v xml:space="preserve">CNT  </v>
          </cell>
          <cell r="F204" t="str">
            <v>INGRESOS DEL MES</v>
          </cell>
          <cell r="G204">
            <v>400</v>
          </cell>
          <cell r="J204">
            <v>-771599.24</v>
          </cell>
        </row>
        <row r="205">
          <cell r="B205">
            <v>41333</v>
          </cell>
          <cell r="D205" t="str">
            <v>I-1</v>
          </cell>
          <cell r="E205" t="str">
            <v xml:space="preserve">CNT  </v>
          </cell>
          <cell r="F205" t="str">
            <v>INGRESOS DEL MES</v>
          </cell>
          <cell r="G205">
            <v>12761.5</v>
          </cell>
          <cell r="J205">
            <v>-758837.74</v>
          </cell>
        </row>
        <row r="206">
          <cell r="B206">
            <v>41333</v>
          </cell>
          <cell r="D206" t="str">
            <v>I-1</v>
          </cell>
          <cell r="E206" t="str">
            <v xml:space="preserve">CNT  </v>
          </cell>
          <cell r="F206" t="str">
            <v>INGRESOS DEL MES</v>
          </cell>
          <cell r="G206">
            <v>333450</v>
          </cell>
          <cell r="J206">
            <v>-425387.74</v>
          </cell>
        </row>
        <row r="207">
          <cell r="B207">
            <v>41333</v>
          </cell>
          <cell r="D207" t="str">
            <v>I-1</v>
          </cell>
          <cell r="E207" t="str">
            <v xml:space="preserve">CNT  </v>
          </cell>
          <cell r="F207" t="str">
            <v>INGRESOS DEL MES</v>
          </cell>
          <cell r="G207">
            <v>75322.5</v>
          </cell>
          <cell r="J207">
            <v>-350065.24</v>
          </cell>
        </row>
        <row r="208">
          <cell r="B208">
            <v>41333</v>
          </cell>
          <cell r="D208" t="str">
            <v>I-1</v>
          </cell>
          <cell r="E208" t="str">
            <v xml:space="preserve">CNT  </v>
          </cell>
          <cell r="F208" t="str">
            <v>INGRESOS DEL MES</v>
          </cell>
          <cell r="G208">
            <v>1888</v>
          </cell>
          <cell r="J208">
            <v>-348177.24</v>
          </cell>
        </row>
        <row r="209">
          <cell r="B209">
            <v>41333</v>
          </cell>
          <cell r="D209" t="str">
            <v>I-1</v>
          </cell>
          <cell r="E209" t="str">
            <v xml:space="preserve">CNT  </v>
          </cell>
          <cell r="F209" t="str">
            <v>INGRESOS DEL MES</v>
          </cell>
          <cell r="G209">
            <v>16000</v>
          </cell>
          <cell r="J209">
            <v>-332177.24</v>
          </cell>
        </row>
        <row r="210">
          <cell r="B210">
            <v>41333</v>
          </cell>
          <cell r="D210" t="str">
            <v>I-1</v>
          </cell>
          <cell r="E210" t="str">
            <v xml:space="preserve">CNT  </v>
          </cell>
          <cell r="F210" t="str">
            <v>INGRESOS DEL MES</v>
          </cell>
          <cell r="G210">
            <v>3211</v>
          </cell>
          <cell r="J210">
            <v>-328966.24</v>
          </cell>
        </row>
        <row r="211">
          <cell r="B211">
            <v>41333</v>
          </cell>
          <cell r="D211" t="str">
            <v>I-1</v>
          </cell>
          <cell r="E211" t="str">
            <v xml:space="preserve">CNT  </v>
          </cell>
          <cell r="F211" t="str">
            <v>INGRESOS DEL MES</v>
          </cell>
          <cell r="G211">
            <v>3284</v>
          </cell>
          <cell r="J211">
            <v>-325682.24</v>
          </cell>
        </row>
        <row r="212">
          <cell r="B212">
            <v>41333</v>
          </cell>
          <cell r="D212" t="str">
            <v>I-1</v>
          </cell>
          <cell r="E212" t="str">
            <v xml:space="preserve">CNT  </v>
          </cell>
          <cell r="F212" t="str">
            <v>INGRESOS DEL MES</v>
          </cell>
          <cell r="G212">
            <v>17800</v>
          </cell>
          <cell r="J212">
            <v>-307882.23999999999</v>
          </cell>
        </row>
        <row r="213">
          <cell r="B213">
            <v>41333</v>
          </cell>
          <cell r="D213" t="str">
            <v>I-1</v>
          </cell>
          <cell r="E213" t="str">
            <v xml:space="preserve">CNT  </v>
          </cell>
          <cell r="F213" t="str">
            <v>INGRESOS DEL MES</v>
          </cell>
          <cell r="G213">
            <v>13681.3</v>
          </cell>
          <cell r="J213">
            <v>-294200.94</v>
          </cell>
        </row>
        <row r="214">
          <cell r="B214">
            <v>41333</v>
          </cell>
          <cell r="D214" t="str">
            <v>I-1</v>
          </cell>
          <cell r="E214" t="str">
            <v xml:space="preserve">CNT  </v>
          </cell>
          <cell r="F214" t="str">
            <v>INGRESOS DEL MES</v>
          </cell>
          <cell r="G214">
            <v>1100</v>
          </cell>
          <cell r="J214">
            <v>-293100.94</v>
          </cell>
        </row>
        <row r="215">
          <cell r="B215">
            <v>41333</v>
          </cell>
          <cell r="D215" t="str">
            <v>I-1</v>
          </cell>
          <cell r="E215" t="str">
            <v xml:space="preserve">CNT  </v>
          </cell>
          <cell r="F215" t="str">
            <v>INGRESOS DEL MES</v>
          </cell>
          <cell r="G215">
            <v>36036.5</v>
          </cell>
          <cell r="J215">
            <v>-257064.44</v>
          </cell>
        </row>
        <row r="216">
          <cell r="B216">
            <v>41333</v>
          </cell>
          <cell r="D216" t="str">
            <v>I-1</v>
          </cell>
          <cell r="E216" t="str">
            <v xml:space="preserve">CNT  </v>
          </cell>
          <cell r="F216" t="str">
            <v>INGRESOS DEL MES</v>
          </cell>
          <cell r="G216">
            <v>11800</v>
          </cell>
          <cell r="J216">
            <v>-245264.44</v>
          </cell>
        </row>
        <row r="217">
          <cell r="B217">
            <v>41333</v>
          </cell>
          <cell r="D217" t="str">
            <v>I-1</v>
          </cell>
          <cell r="E217" t="str">
            <v xml:space="preserve">CNT  </v>
          </cell>
          <cell r="F217" t="str">
            <v>INGRESOS DEL MES</v>
          </cell>
          <cell r="G217">
            <v>54960</v>
          </cell>
          <cell r="J217">
            <v>-190304.44</v>
          </cell>
        </row>
        <row r="218">
          <cell r="B218">
            <v>41333</v>
          </cell>
          <cell r="D218" t="str">
            <v>I-1</v>
          </cell>
          <cell r="E218" t="str">
            <v xml:space="preserve">CNT  </v>
          </cell>
          <cell r="F218" t="str">
            <v>INGRESOS DEL MES</v>
          </cell>
          <cell r="G218">
            <v>2960</v>
          </cell>
          <cell r="J218">
            <v>-187344.44</v>
          </cell>
        </row>
        <row r="219">
          <cell r="B219">
            <v>41333</v>
          </cell>
          <cell r="D219" t="str">
            <v>I-1</v>
          </cell>
          <cell r="E219" t="str">
            <v xml:space="preserve">CNT  </v>
          </cell>
          <cell r="F219" t="str">
            <v>INGRESOS DEL MES</v>
          </cell>
          <cell r="G219">
            <v>13630</v>
          </cell>
          <cell r="J219">
            <v>-173714.44</v>
          </cell>
        </row>
        <row r="220">
          <cell r="B220">
            <v>41333</v>
          </cell>
          <cell r="D220" t="str">
            <v>I-1</v>
          </cell>
          <cell r="E220" t="str">
            <v xml:space="preserve">CNT  </v>
          </cell>
          <cell r="F220" t="str">
            <v>INGRESOS DEL MES</v>
          </cell>
          <cell r="G220">
            <v>24888</v>
          </cell>
          <cell r="J220">
            <v>-148826.44</v>
          </cell>
        </row>
        <row r="221">
          <cell r="B221">
            <v>41333</v>
          </cell>
          <cell r="D221" t="str">
            <v>I-1</v>
          </cell>
          <cell r="E221" t="str">
            <v xml:space="preserve">CNT  </v>
          </cell>
          <cell r="F221" t="str">
            <v>INGRESOS DEL MES</v>
          </cell>
          <cell r="G221">
            <v>24155.5</v>
          </cell>
          <cell r="J221">
            <v>-124670.94</v>
          </cell>
        </row>
        <row r="222">
          <cell r="B222">
            <v>41333</v>
          </cell>
          <cell r="D222" t="str">
            <v>I-1</v>
          </cell>
          <cell r="E222" t="str">
            <v xml:space="preserve">CNT  </v>
          </cell>
          <cell r="F222" t="str">
            <v>INGRESOS DEL MES</v>
          </cell>
          <cell r="G222">
            <v>32356.12</v>
          </cell>
          <cell r="J222">
            <v>-92314.82</v>
          </cell>
        </row>
        <row r="223">
          <cell r="B223">
            <v>41333</v>
          </cell>
          <cell r="D223" t="str">
            <v>I-1</v>
          </cell>
          <cell r="E223" t="str">
            <v xml:space="preserve">CNT  </v>
          </cell>
          <cell r="F223" t="str">
            <v>INGRESOS DEL MES</v>
          </cell>
          <cell r="G223">
            <v>1600</v>
          </cell>
          <cell r="J223">
            <v>-90714.82</v>
          </cell>
        </row>
        <row r="224">
          <cell r="B224">
            <v>41333</v>
          </cell>
          <cell r="D224" t="str">
            <v>I-1</v>
          </cell>
          <cell r="E224" t="str">
            <v xml:space="preserve">CNT  </v>
          </cell>
          <cell r="F224" t="str">
            <v>INGRESOS DEL MES</v>
          </cell>
          <cell r="G224">
            <v>3360</v>
          </cell>
          <cell r="J224">
            <v>-87354.82</v>
          </cell>
        </row>
        <row r="225">
          <cell r="B225">
            <v>41333</v>
          </cell>
          <cell r="D225" t="str">
            <v>I-1</v>
          </cell>
          <cell r="E225" t="str">
            <v xml:space="preserve">CNT  </v>
          </cell>
          <cell r="F225" t="str">
            <v>INGRESOS DEL MES</v>
          </cell>
          <cell r="G225">
            <v>1950</v>
          </cell>
          <cell r="J225">
            <v>-85404.82</v>
          </cell>
        </row>
        <row r="226">
          <cell r="B226">
            <v>41333</v>
          </cell>
          <cell r="D226" t="str">
            <v>I-1</v>
          </cell>
          <cell r="E226" t="str">
            <v xml:space="preserve">CNT  </v>
          </cell>
          <cell r="F226" t="str">
            <v>INGRESOS DEL MES</v>
          </cell>
          <cell r="G226">
            <v>600</v>
          </cell>
          <cell r="J226">
            <v>-84804.82</v>
          </cell>
        </row>
        <row r="227">
          <cell r="B227">
            <v>41333</v>
          </cell>
          <cell r="D227" t="str">
            <v>I-1</v>
          </cell>
          <cell r="E227" t="str">
            <v xml:space="preserve">CNT  </v>
          </cell>
          <cell r="F227" t="str">
            <v>INGRESOS DEL MES</v>
          </cell>
          <cell r="G227">
            <v>2300</v>
          </cell>
          <cell r="J227">
            <v>-82504.820000000007</v>
          </cell>
        </row>
        <row r="228">
          <cell r="B228">
            <v>41333</v>
          </cell>
          <cell r="D228" t="str">
            <v>I-1</v>
          </cell>
          <cell r="E228" t="str">
            <v xml:space="preserve">CNT  </v>
          </cell>
          <cell r="F228" t="str">
            <v>INGRESOS DEL MES</v>
          </cell>
          <cell r="G228">
            <v>880</v>
          </cell>
          <cell r="J228">
            <v>-81624.820000000007</v>
          </cell>
        </row>
        <row r="229">
          <cell r="B229">
            <v>41333</v>
          </cell>
          <cell r="D229" t="str">
            <v>I-1</v>
          </cell>
          <cell r="E229" t="str">
            <v xml:space="preserve">CNT  </v>
          </cell>
          <cell r="F229" t="str">
            <v>INGRESOS DEL MES</v>
          </cell>
          <cell r="G229">
            <v>34740</v>
          </cell>
          <cell r="J229">
            <v>-46884.82</v>
          </cell>
        </row>
        <row r="230">
          <cell r="B230">
            <v>41333</v>
          </cell>
          <cell r="D230" t="str">
            <v>I-1</v>
          </cell>
          <cell r="E230" t="str">
            <v xml:space="preserve">CNT  </v>
          </cell>
          <cell r="F230" t="str">
            <v>INGRESOS DEL MES</v>
          </cell>
          <cell r="G230">
            <v>34827.79</v>
          </cell>
          <cell r="J230">
            <v>-12057.03</v>
          </cell>
        </row>
        <row r="231">
          <cell r="B231">
            <v>41333</v>
          </cell>
          <cell r="D231" t="str">
            <v>I-1</v>
          </cell>
          <cell r="E231" t="str">
            <v xml:space="preserve">CNT  </v>
          </cell>
          <cell r="F231" t="str">
            <v>INGRESOS DEL MES</v>
          </cell>
          <cell r="G231">
            <v>10592</v>
          </cell>
          <cell r="J231">
            <v>-1465.03</v>
          </cell>
        </row>
        <row r="232">
          <cell r="B232">
            <v>41333</v>
          </cell>
          <cell r="D232" t="str">
            <v>I-1</v>
          </cell>
          <cell r="E232" t="str">
            <v xml:space="preserve">CNT  </v>
          </cell>
          <cell r="F232" t="str">
            <v>INGRESOS DEL MES</v>
          </cell>
          <cell r="G232">
            <v>2695</v>
          </cell>
          <cell r="J232">
            <v>1229.97</v>
          </cell>
        </row>
        <row r="233">
          <cell r="B233">
            <v>41333</v>
          </cell>
          <cell r="D233" t="str">
            <v>I-1</v>
          </cell>
          <cell r="E233" t="str">
            <v xml:space="preserve">CNT  </v>
          </cell>
          <cell r="F233" t="str">
            <v>INGRESOS DEL MES</v>
          </cell>
          <cell r="G233">
            <v>60582</v>
          </cell>
          <cell r="J233">
            <v>61811.97</v>
          </cell>
        </row>
        <row r="234">
          <cell r="B234">
            <v>41333</v>
          </cell>
          <cell r="D234" t="str">
            <v>I-1</v>
          </cell>
          <cell r="E234" t="str">
            <v xml:space="preserve">CNT  </v>
          </cell>
          <cell r="F234" t="str">
            <v>INGRESOS DEL MES</v>
          </cell>
          <cell r="G234">
            <v>3600</v>
          </cell>
          <cell r="J234">
            <v>65411.97</v>
          </cell>
        </row>
        <row r="235">
          <cell r="B235">
            <v>41333</v>
          </cell>
          <cell r="D235" t="str">
            <v>I-1</v>
          </cell>
          <cell r="E235" t="str">
            <v xml:space="preserve">CNT  </v>
          </cell>
          <cell r="F235" t="str">
            <v>INGRESOS DEL MES</v>
          </cell>
          <cell r="G235">
            <v>2000</v>
          </cell>
          <cell r="J235">
            <v>67411.97</v>
          </cell>
        </row>
        <row r="236">
          <cell r="B236">
            <v>41333</v>
          </cell>
          <cell r="D236" t="str">
            <v>I-1</v>
          </cell>
          <cell r="E236" t="str">
            <v xml:space="preserve">CNT  </v>
          </cell>
          <cell r="F236" t="str">
            <v>INGRESOS DEL MES</v>
          </cell>
          <cell r="G236">
            <v>16000</v>
          </cell>
          <cell r="J236">
            <v>83411.97</v>
          </cell>
        </row>
        <row r="237">
          <cell r="B237">
            <v>41333</v>
          </cell>
          <cell r="D237" t="str">
            <v>I-1</v>
          </cell>
          <cell r="E237" t="str">
            <v xml:space="preserve">CNT  </v>
          </cell>
          <cell r="F237" t="str">
            <v>INGRESOS DEL MES</v>
          </cell>
          <cell r="G237">
            <v>1560</v>
          </cell>
          <cell r="J237">
            <v>84971.97</v>
          </cell>
        </row>
        <row r="238">
          <cell r="B238">
            <v>41334</v>
          </cell>
          <cell r="D238" t="str">
            <v>E-1</v>
          </cell>
          <cell r="E238" t="str">
            <v>BAN CH 3276</v>
          </cell>
          <cell r="F238" t="str">
            <v>pago a telmex</v>
          </cell>
          <cell r="I238">
            <v>1870</v>
          </cell>
          <cell r="J238">
            <v>83101.97</v>
          </cell>
        </row>
        <row r="239">
          <cell r="B239">
            <v>41334</v>
          </cell>
          <cell r="D239" t="str">
            <v>E-2</v>
          </cell>
          <cell r="E239" t="str">
            <v>BAN CH 3277</v>
          </cell>
          <cell r="F239" t="str">
            <v>pago a telmex</v>
          </cell>
          <cell r="I239">
            <v>1615</v>
          </cell>
          <cell r="J239">
            <v>81486.97</v>
          </cell>
        </row>
        <row r="240">
          <cell r="B240">
            <v>41334</v>
          </cell>
          <cell r="D240" t="str">
            <v>E-3</v>
          </cell>
          <cell r="E240" t="str">
            <v>BAN CH 3278</v>
          </cell>
          <cell r="F240" t="str">
            <v>PAGO A RADIOMOVIL DIPSA</v>
          </cell>
          <cell r="I240">
            <v>542.05999999999995</v>
          </cell>
          <cell r="J240">
            <v>80944.91</v>
          </cell>
        </row>
        <row r="241">
          <cell r="B241">
            <v>41334</v>
          </cell>
          <cell r="D241" t="str">
            <v>E-49</v>
          </cell>
          <cell r="E241" t="str">
            <v>BAN CH 3279</v>
          </cell>
          <cell r="F241" t="str">
            <v>PROFESSIONAL OUTSOURCING S DE RL DE CV</v>
          </cell>
          <cell r="I241">
            <v>11020</v>
          </cell>
          <cell r="J241">
            <v>69924.91</v>
          </cell>
        </row>
        <row r="242">
          <cell r="B242">
            <v>41334</v>
          </cell>
          <cell r="D242" t="str">
            <v>E-50</v>
          </cell>
          <cell r="E242" t="str">
            <v>BAN CH 3280</v>
          </cell>
          <cell r="F242" t="str">
            <v>PROFESSIONAL OUTSOURCING S DE RL DE CV</v>
          </cell>
          <cell r="I242">
            <v>1067.2</v>
          </cell>
          <cell r="J242">
            <v>68857.710000000006</v>
          </cell>
        </row>
        <row r="243">
          <cell r="B243">
            <v>41336</v>
          </cell>
          <cell r="D243" t="str">
            <v>E-9</v>
          </cell>
          <cell r="E243" t="str">
            <v>BAN CH 3294</v>
          </cell>
          <cell r="F243" t="str">
            <v>HOTELES AM SA DE CV</v>
          </cell>
          <cell r="I243">
            <v>10310.129999999999</v>
          </cell>
          <cell r="J243">
            <v>58547.58</v>
          </cell>
        </row>
        <row r="244">
          <cell r="B244">
            <v>41337</v>
          </cell>
          <cell r="D244" t="str">
            <v>E-4</v>
          </cell>
          <cell r="E244" t="str">
            <v>BAN CH 3281</v>
          </cell>
          <cell r="F244" t="str">
            <v>PAGO A SATURNO DOS MIL</v>
          </cell>
          <cell r="I244">
            <v>3194.71</v>
          </cell>
          <cell r="J244">
            <v>55352.87</v>
          </cell>
        </row>
        <row r="245">
          <cell r="B245">
            <v>41338</v>
          </cell>
          <cell r="D245" t="str">
            <v>E-30</v>
          </cell>
          <cell r="E245" t="str">
            <v>BAN CH 3320</v>
          </cell>
          <cell r="F245" t="str">
            <v>reembolso de gastso</v>
          </cell>
          <cell r="I245">
            <v>3491</v>
          </cell>
          <cell r="J245">
            <v>51861.87</v>
          </cell>
        </row>
        <row r="246">
          <cell r="B246">
            <v>41339</v>
          </cell>
          <cell r="D246" t="str">
            <v>E-41</v>
          </cell>
          <cell r="E246" t="str">
            <v>BAN CH 3282</v>
          </cell>
          <cell r="F246" t="str">
            <v>TRANSPORTE MANZO SA DE CV</v>
          </cell>
          <cell r="I246">
            <v>24640</v>
          </cell>
          <cell r="J246">
            <v>27221.87</v>
          </cell>
        </row>
        <row r="247">
          <cell r="B247">
            <v>41340</v>
          </cell>
          <cell r="D247" t="str">
            <v>E-31</v>
          </cell>
          <cell r="E247" t="str">
            <v>BAN CH 3321</v>
          </cell>
          <cell r="F247" t="str">
            <v>REEMBOLSO</v>
          </cell>
          <cell r="I247">
            <v>3092</v>
          </cell>
          <cell r="J247">
            <v>24129.87</v>
          </cell>
        </row>
        <row r="248">
          <cell r="B248">
            <v>41341</v>
          </cell>
          <cell r="D248" t="str">
            <v>E-5</v>
          </cell>
          <cell r="E248" t="str">
            <v>BAN CH 3283</v>
          </cell>
          <cell r="F248" t="str">
            <v>PAGO A  AGENCIA LLANTERA</v>
          </cell>
          <cell r="I248">
            <v>91377.84</v>
          </cell>
          <cell r="J248">
            <v>-67247.97</v>
          </cell>
        </row>
        <row r="249">
          <cell r="B249">
            <v>41341</v>
          </cell>
          <cell r="D249" t="str">
            <v>E-42</v>
          </cell>
          <cell r="E249" t="str">
            <v>BAN CH 3286</v>
          </cell>
          <cell r="F249" t="str">
            <v>FLETE MARTIN BRIONES</v>
          </cell>
          <cell r="I249">
            <v>130</v>
          </cell>
          <cell r="J249">
            <v>-67377.97</v>
          </cell>
        </row>
        <row r="250">
          <cell r="B250">
            <v>41341</v>
          </cell>
          <cell r="D250" t="str">
            <v>E-43</v>
          </cell>
          <cell r="E250" t="str">
            <v>BAN CH 3287</v>
          </cell>
          <cell r="F250" t="str">
            <v>FLETE MARTIN BRIONES</v>
          </cell>
          <cell r="I250">
            <v>24510</v>
          </cell>
          <cell r="J250">
            <v>-91887.97</v>
          </cell>
        </row>
        <row r="251">
          <cell r="B251">
            <v>41341</v>
          </cell>
          <cell r="D251" t="str">
            <v>E-51</v>
          </cell>
          <cell r="E251" t="str">
            <v>BAN CH 3284</v>
          </cell>
          <cell r="F251" t="str">
            <v>KOP DE MEXICO SA DE CV</v>
          </cell>
          <cell r="I251">
            <v>23118.76</v>
          </cell>
          <cell r="J251">
            <v>-115006.73</v>
          </cell>
        </row>
        <row r="252">
          <cell r="B252">
            <v>41341</v>
          </cell>
          <cell r="D252" t="str">
            <v>E-52</v>
          </cell>
          <cell r="E252" t="str">
            <v>BAN CH 3285</v>
          </cell>
          <cell r="F252" t="str">
            <v>KOP DE MEXICO SA DE CV</v>
          </cell>
          <cell r="I252">
            <v>1641.24</v>
          </cell>
          <cell r="J252">
            <v>-116647.97</v>
          </cell>
        </row>
        <row r="253">
          <cell r="B253">
            <v>41342</v>
          </cell>
          <cell r="D253" t="str">
            <v>E-6</v>
          </cell>
          <cell r="E253" t="str">
            <v>BAN CH 3290</v>
          </cell>
          <cell r="F253" t="str">
            <v>COMUNICACIONES NEXTEL DE MEXICO SA DE CV</v>
          </cell>
          <cell r="I253">
            <v>613.77</v>
          </cell>
          <cell r="J253">
            <v>-117261.74</v>
          </cell>
        </row>
        <row r="254">
          <cell r="B254">
            <v>41344</v>
          </cell>
          <cell r="D254" t="str">
            <v>E-7</v>
          </cell>
          <cell r="E254" t="str">
            <v>BAN CH 3291</v>
          </cell>
          <cell r="F254" t="str">
            <v>TRACTOCAMIONES KENWORTH DE CHIHUAHUA SA DE CV</v>
          </cell>
          <cell r="I254">
            <v>4442.87</v>
          </cell>
          <cell r="J254">
            <v>-121704.61</v>
          </cell>
        </row>
        <row r="255">
          <cell r="B255">
            <v>41344</v>
          </cell>
          <cell r="D255" t="str">
            <v>E-44</v>
          </cell>
          <cell r="E255" t="str">
            <v>BAN CH 3292</v>
          </cell>
          <cell r="F255" t="str">
            <v>TRANSPORTES Y MATERIALES MANA SA DE CV</v>
          </cell>
          <cell r="I255">
            <v>23520</v>
          </cell>
          <cell r="J255">
            <v>-145224.60999999999</v>
          </cell>
        </row>
        <row r="256">
          <cell r="B256">
            <v>41346</v>
          </cell>
          <cell r="D256" t="str">
            <v>E-8</v>
          </cell>
          <cell r="E256" t="str">
            <v>BAN CH 3293</v>
          </cell>
          <cell r="F256" t="str">
            <v>MER DE CHIHUAHUA SA DE CV</v>
          </cell>
          <cell r="I256">
            <v>14568.67</v>
          </cell>
          <cell r="J256">
            <v>-159793.28</v>
          </cell>
        </row>
        <row r="257">
          <cell r="B257">
            <v>41346</v>
          </cell>
          <cell r="D257" t="str">
            <v>E-10</v>
          </cell>
          <cell r="E257" t="str">
            <v>BAN CH 3295</v>
          </cell>
          <cell r="F257" t="str">
            <v>PAGOA KOP DE MEX</v>
          </cell>
          <cell r="I257">
            <v>21677.61</v>
          </cell>
          <cell r="J257">
            <v>-181470.89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Presentacion"/>
      <sheetName val="Cotiza"/>
      <sheetName val="TabLotes"/>
      <sheetName val="Lotes"/>
      <sheetName val="x Cliente"/>
      <sheetName val="Resumen"/>
      <sheetName val="SIN X CAT"/>
      <sheetName val="SIN SPOOLER"/>
      <sheetName val="PARQUE"/>
      <sheetName val="%Sin"/>
      <sheetName val="Resumen Siniestralidad"/>
      <sheetName val="Bit"/>
      <sheetName val="Proyecc"/>
      <sheetName val="codigos"/>
      <sheetName val="TABLAS"/>
      <sheetName val="cp_unicos"/>
      <sheetName val="mmarca"/>
      <sheetName val="VALORES"/>
      <sheetName val="SUBSID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38">
          <cell r="AT2238">
            <v>73.400000000000006</v>
          </cell>
        </row>
      </sheetData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reciaciones a julio"/>
      <sheetName val="Depreciaciones a diciembre"/>
      <sheetName val="INPC"/>
    </sheetNames>
    <sheetDataSet>
      <sheetData sheetId="0" refreshError="1"/>
      <sheetData sheetId="1" refreshError="1"/>
      <sheetData sheetId="2" refreshError="1">
        <row r="13">
          <cell r="E13">
            <v>127.72799999999999</v>
          </cell>
          <cell r="F13">
            <v>127.59</v>
          </cell>
          <cell r="G13">
            <v>128.11799999999999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Cotiza"/>
      <sheetName val="x Cliente"/>
      <sheetName val="Resumen"/>
      <sheetName val="Bit"/>
      <sheetName val="Textos"/>
      <sheetName val="Desc. x Nomina"/>
      <sheetName val="Proyecc"/>
      <sheetName val="SIN SPOOLER"/>
      <sheetName val="PARQUE"/>
      <sheetName val="Resumen Siniestralidad"/>
      <sheetName val="%Sin"/>
      <sheetName val="TABLAS"/>
      <sheetName val="Valuacion Encontrack"/>
      <sheetName val="codigos"/>
      <sheetName val="mmarca"/>
      <sheetName val="VALORES"/>
      <sheetName val="SUBSIDIOS"/>
      <sheetName val="Encontr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B"/>
      <sheetName val="Saldos"/>
      <sheetName val="TD_Saldos"/>
      <sheetName val="Hoja1"/>
      <sheetName val="Cotiza"/>
    </sheetNames>
    <sheetDataSet>
      <sheetData sheetId="0" refreshError="1"/>
      <sheetData sheetId="1" refreshError="1"/>
      <sheetData sheetId="2" refreshError="1">
        <row r="3">
          <cell r="B3" t="str">
            <v>Datos</v>
          </cell>
        </row>
        <row r="4">
          <cell r="A4" t="str">
            <v>Num Cta Ing</v>
          </cell>
          <cell r="B4" t="str">
            <v>Suma de Saldo Act</v>
          </cell>
          <cell r="C4" t="str">
            <v>Suma de Saldo Ant</v>
          </cell>
        </row>
        <row r="5">
          <cell r="A5" t="str">
            <v>302.1110.100</v>
          </cell>
          <cell r="B5">
            <v>50221.75</v>
          </cell>
          <cell r="C5">
            <v>171014.28</v>
          </cell>
        </row>
        <row r="6">
          <cell r="A6" t="str">
            <v>302.1110.200</v>
          </cell>
          <cell r="B6">
            <v>2366191.69</v>
          </cell>
          <cell r="C6">
            <v>2158467.02</v>
          </cell>
        </row>
        <row r="7">
          <cell r="A7" t="str">
            <v>302.1161.100</v>
          </cell>
          <cell r="B7">
            <v>15000</v>
          </cell>
          <cell r="C7">
            <v>15000</v>
          </cell>
        </row>
        <row r="8">
          <cell r="A8" t="str">
            <v>302.1201</v>
          </cell>
          <cell r="B8">
            <v>0</v>
          </cell>
          <cell r="C8">
            <v>0</v>
          </cell>
        </row>
        <row r="9">
          <cell r="A9" t="str">
            <v>302.1280</v>
          </cell>
          <cell r="B9">
            <v>131581.46000000002</v>
          </cell>
          <cell r="C9">
            <v>26574.799999999999</v>
          </cell>
        </row>
        <row r="10">
          <cell r="A10" t="str">
            <v>302.1521</v>
          </cell>
          <cell r="B10">
            <v>248219.65</v>
          </cell>
          <cell r="C10">
            <v>236754.13</v>
          </cell>
        </row>
        <row r="11">
          <cell r="A11" t="str">
            <v>302.1530</v>
          </cell>
          <cell r="B11">
            <v>49060.04</v>
          </cell>
          <cell r="C11">
            <v>49060.04</v>
          </cell>
        </row>
        <row r="12">
          <cell r="A12" t="str">
            <v>302.1540</v>
          </cell>
          <cell r="B12">
            <v>704644.68</v>
          </cell>
          <cell r="C12">
            <v>704644.68</v>
          </cell>
        </row>
        <row r="13">
          <cell r="A13" t="str">
            <v>302.1621</v>
          </cell>
          <cell r="B13">
            <v>-93089.36</v>
          </cell>
          <cell r="C13">
            <v>-91507.36</v>
          </cell>
        </row>
        <row r="14">
          <cell r="A14" t="str">
            <v>302.1630</v>
          </cell>
          <cell r="B14">
            <v>-32362.09</v>
          </cell>
          <cell r="C14">
            <v>-31752.09</v>
          </cell>
        </row>
        <row r="15">
          <cell r="A15" t="str">
            <v>302.1640</v>
          </cell>
          <cell r="B15">
            <v>-418403.04</v>
          </cell>
          <cell r="C15">
            <v>-412031.04</v>
          </cell>
        </row>
        <row r="16">
          <cell r="A16" t="str">
            <v>302.1802</v>
          </cell>
          <cell r="B16">
            <v>5579969.6999999993</v>
          </cell>
          <cell r="C16">
            <v>4781422.9499999993</v>
          </cell>
        </row>
        <row r="17">
          <cell r="A17" t="str">
            <v>302.2105</v>
          </cell>
          <cell r="B17">
            <v>-30343.66</v>
          </cell>
          <cell r="C17">
            <v>-42121.279999999999</v>
          </cell>
        </row>
        <row r="18">
          <cell r="A18" t="str">
            <v>302.2107</v>
          </cell>
          <cell r="B18">
            <v>-133344.25</v>
          </cell>
          <cell r="C18">
            <v>-128028.31999999999</v>
          </cell>
        </row>
        <row r="19">
          <cell r="A19" t="str">
            <v>302.2120</v>
          </cell>
          <cell r="B19">
            <v>0</v>
          </cell>
          <cell r="C19">
            <v>0</v>
          </cell>
        </row>
        <row r="20">
          <cell r="A20" t="str">
            <v>302.2131</v>
          </cell>
          <cell r="B20">
            <v>-90978.610000000015</v>
          </cell>
          <cell r="C20">
            <v>-78998.05</v>
          </cell>
        </row>
        <row r="21">
          <cell r="A21" t="str">
            <v>302.2675.100</v>
          </cell>
          <cell r="B21">
            <v>-57949240.160000004</v>
          </cell>
          <cell r="C21">
            <v>-51037764.649999999</v>
          </cell>
        </row>
        <row r="22">
          <cell r="A22" t="str">
            <v>302.3075.100</v>
          </cell>
          <cell r="B22">
            <v>-37688810</v>
          </cell>
          <cell r="C22">
            <v>-37688810</v>
          </cell>
        </row>
        <row r="23">
          <cell r="A23" t="str">
            <v>302.3081</v>
          </cell>
          <cell r="B23">
            <v>69308057.890000001</v>
          </cell>
          <cell r="C23">
            <v>69308057.890000001</v>
          </cell>
        </row>
        <row r="24">
          <cell r="A24" t="str">
            <v>30298011.4120</v>
          </cell>
          <cell r="B24">
            <v>0</v>
          </cell>
          <cell r="C24">
            <v>0</v>
          </cell>
        </row>
        <row r="25">
          <cell r="A25" t="str">
            <v>30298011.4510</v>
          </cell>
          <cell r="B25">
            <v>0</v>
          </cell>
          <cell r="C25">
            <v>0</v>
          </cell>
        </row>
        <row r="26">
          <cell r="A26" t="str">
            <v>30298011.4520</v>
          </cell>
          <cell r="B26">
            <v>-1336296.8500000001</v>
          </cell>
          <cell r="C26">
            <v>-2284952.1399999997</v>
          </cell>
        </row>
        <row r="27">
          <cell r="A27" t="str">
            <v>30298011.5004</v>
          </cell>
          <cell r="B27">
            <v>0</v>
          </cell>
          <cell r="C27">
            <v>0</v>
          </cell>
        </row>
        <row r="28">
          <cell r="A28" t="str">
            <v>30298011.5031</v>
          </cell>
          <cell r="B28">
            <v>0</v>
          </cell>
          <cell r="C28">
            <v>0</v>
          </cell>
        </row>
        <row r="29">
          <cell r="A29" t="str">
            <v>30298011.5102</v>
          </cell>
          <cell r="B29">
            <v>0</v>
          </cell>
          <cell r="C29">
            <v>0</v>
          </cell>
        </row>
        <row r="30">
          <cell r="A30" t="str">
            <v>30298011.5113</v>
          </cell>
          <cell r="B30">
            <v>0</v>
          </cell>
          <cell r="C30">
            <v>0</v>
          </cell>
        </row>
        <row r="31">
          <cell r="A31" t="str">
            <v>30298011.5202</v>
          </cell>
          <cell r="B31">
            <v>3807.32</v>
          </cell>
          <cell r="C31">
            <v>3807.32</v>
          </cell>
        </row>
        <row r="32">
          <cell r="A32" t="str">
            <v>30298011.5205</v>
          </cell>
          <cell r="B32">
            <v>6036.67</v>
          </cell>
          <cell r="C32">
            <v>5608.22</v>
          </cell>
        </row>
        <row r="33">
          <cell r="A33" t="str">
            <v>30298011.5221</v>
          </cell>
          <cell r="B33">
            <v>11862.64</v>
          </cell>
          <cell r="C33">
            <v>8182.78</v>
          </cell>
        </row>
        <row r="34">
          <cell r="A34" t="str">
            <v>30298011.5222</v>
          </cell>
          <cell r="B34">
            <v>8206.1299999999992</v>
          </cell>
          <cell r="C34">
            <v>6969.15</v>
          </cell>
        </row>
        <row r="35">
          <cell r="A35" t="str">
            <v>30298011.5223</v>
          </cell>
          <cell r="B35">
            <v>4854.62</v>
          </cell>
          <cell r="C35">
            <v>4047.18</v>
          </cell>
        </row>
        <row r="36">
          <cell r="A36" t="str">
            <v>30298011.5251</v>
          </cell>
          <cell r="B36">
            <v>2080</v>
          </cell>
          <cell r="C36">
            <v>2080</v>
          </cell>
        </row>
        <row r="37">
          <cell r="A37" t="str">
            <v>30298011.5252</v>
          </cell>
          <cell r="B37">
            <v>0</v>
          </cell>
          <cell r="C37">
            <v>0</v>
          </cell>
        </row>
        <row r="38">
          <cell r="A38" t="str">
            <v>30298011.5253</v>
          </cell>
          <cell r="B38">
            <v>66294</v>
          </cell>
          <cell r="C38">
            <v>66294</v>
          </cell>
        </row>
        <row r="39">
          <cell r="A39" t="str">
            <v>30298011.5254</v>
          </cell>
          <cell r="B39">
            <v>82612.259999999995</v>
          </cell>
          <cell r="C39">
            <v>82612.259999999995</v>
          </cell>
        </row>
        <row r="40">
          <cell r="A40" t="str">
            <v>30298011.5257</v>
          </cell>
          <cell r="B40">
            <v>0</v>
          </cell>
          <cell r="C40">
            <v>0</v>
          </cell>
        </row>
        <row r="41">
          <cell r="A41" t="str">
            <v>30298011.5258</v>
          </cell>
          <cell r="B41">
            <v>1896.55</v>
          </cell>
          <cell r="C41">
            <v>1896.55</v>
          </cell>
        </row>
        <row r="42">
          <cell r="A42" t="str">
            <v>30298011.5303</v>
          </cell>
          <cell r="B42">
            <v>146839.13</v>
          </cell>
          <cell r="C42">
            <v>120263.96999999999</v>
          </cell>
        </row>
        <row r="43">
          <cell r="A43" t="str">
            <v>30298011.5304</v>
          </cell>
          <cell r="B43">
            <v>57090.119999999988</v>
          </cell>
          <cell r="C43">
            <v>54353.079999999994</v>
          </cell>
        </row>
        <row r="44">
          <cell r="A44" t="str">
            <v>30298011.5305</v>
          </cell>
          <cell r="B44">
            <v>5012.6499999999996</v>
          </cell>
          <cell r="C44">
            <v>2723.68</v>
          </cell>
        </row>
        <row r="45">
          <cell r="A45" t="str">
            <v>30298011.5372</v>
          </cell>
          <cell r="B45">
            <v>171393.81</v>
          </cell>
          <cell r="C45">
            <v>138649.12</v>
          </cell>
        </row>
        <row r="46">
          <cell r="A46" t="str">
            <v>30298011.5502</v>
          </cell>
          <cell r="B46">
            <v>12954533.479999999</v>
          </cell>
          <cell r="C46">
            <v>8972141.7100000009</v>
          </cell>
        </row>
        <row r="47">
          <cell r="A47" t="str">
            <v>30298011.5504</v>
          </cell>
          <cell r="B47">
            <v>0</v>
          </cell>
          <cell r="C47">
            <v>0</v>
          </cell>
        </row>
        <row r="48">
          <cell r="A48" t="str">
            <v>30298011.5506</v>
          </cell>
          <cell r="B48">
            <v>5946.25</v>
          </cell>
          <cell r="C48">
            <v>5946.25</v>
          </cell>
        </row>
        <row r="49">
          <cell r="A49" t="str">
            <v>30298011.5507</v>
          </cell>
          <cell r="B49">
            <v>1064540.44</v>
          </cell>
          <cell r="C49">
            <v>645168.81999999995</v>
          </cell>
        </row>
        <row r="50">
          <cell r="A50" t="str">
            <v>30298011.5529</v>
          </cell>
          <cell r="B50">
            <v>82834.41</v>
          </cell>
          <cell r="C50">
            <v>68835.679999999993</v>
          </cell>
        </row>
        <row r="51">
          <cell r="A51" t="str">
            <v>30298011.5531</v>
          </cell>
          <cell r="B51">
            <v>60000</v>
          </cell>
          <cell r="C51">
            <v>50000</v>
          </cell>
        </row>
        <row r="52">
          <cell r="A52" t="str">
            <v>30298011.5532</v>
          </cell>
          <cell r="B52">
            <v>29812</v>
          </cell>
          <cell r="C52">
            <v>29812</v>
          </cell>
        </row>
        <row r="53">
          <cell r="A53" t="str">
            <v>30298011.5534</v>
          </cell>
          <cell r="B53">
            <v>351585.47</v>
          </cell>
          <cell r="C53">
            <v>290261.75</v>
          </cell>
        </row>
        <row r="54">
          <cell r="A54" t="str">
            <v>30298011.5536</v>
          </cell>
          <cell r="B54">
            <v>1405839.6600000001</v>
          </cell>
          <cell r="C54">
            <v>1107361.1499999999</v>
          </cell>
        </row>
        <row r="55">
          <cell r="A55" t="str">
            <v>30298011.5559</v>
          </cell>
          <cell r="B55">
            <v>4744.7</v>
          </cell>
          <cell r="C55">
            <v>3485.39</v>
          </cell>
        </row>
        <row r="56">
          <cell r="A56" t="str">
            <v>30298011.5601</v>
          </cell>
          <cell r="B56">
            <v>3273</v>
          </cell>
          <cell r="C56">
            <v>3273</v>
          </cell>
        </row>
        <row r="57">
          <cell r="A57" t="str">
            <v>30298011.5602</v>
          </cell>
          <cell r="B57">
            <v>964479</v>
          </cell>
          <cell r="C57">
            <v>964479</v>
          </cell>
        </row>
        <row r="58">
          <cell r="A58" t="str">
            <v>30298011.5604</v>
          </cell>
          <cell r="B58">
            <v>0</v>
          </cell>
          <cell r="C58">
            <v>0</v>
          </cell>
        </row>
        <row r="59">
          <cell r="A59" t="str">
            <v>30298011.5619</v>
          </cell>
          <cell r="B59">
            <v>183511</v>
          </cell>
          <cell r="C59">
            <v>183511</v>
          </cell>
        </row>
        <row r="60">
          <cell r="A60" t="str">
            <v>30298011.5622</v>
          </cell>
          <cell r="B60">
            <v>268</v>
          </cell>
          <cell r="C60">
            <v>268</v>
          </cell>
        </row>
        <row r="61">
          <cell r="A61" t="str">
            <v>30298011.5623</v>
          </cell>
          <cell r="B61">
            <v>549000</v>
          </cell>
          <cell r="C61">
            <v>455000</v>
          </cell>
        </row>
        <row r="62">
          <cell r="A62" t="str">
            <v>30298011.5641</v>
          </cell>
          <cell r="B62">
            <v>5132</v>
          </cell>
          <cell r="C62">
            <v>5000</v>
          </cell>
        </row>
        <row r="63">
          <cell r="A63" t="str">
            <v>30298011.5701</v>
          </cell>
          <cell r="B63">
            <v>61675.13</v>
          </cell>
          <cell r="C63">
            <v>49679.68</v>
          </cell>
        </row>
        <row r="64">
          <cell r="A64" t="str">
            <v>30298011.5703</v>
          </cell>
          <cell r="B64">
            <v>21739.25</v>
          </cell>
          <cell r="C64">
            <v>17812.25</v>
          </cell>
        </row>
        <row r="65">
          <cell r="A65" t="str">
            <v>30298011.5704</v>
          </cell>
          <cell r="B65">
            <v>37772.54</v>
          </cell>
          <cell r="C65">
            <v>29105.09</v>
          </cell>
        </row>
        <row r="66">
          <cell r="A66" t="str">
            <v>30298011.5706</v>
          </cell>
          <cell r="B66">
            <v>0</v>
          </cell>
          <cell r="C66">
            <v>0</v>
          </cell>
        </row>
        <row r="67">
          <cell r="A67" t="str">
            <v>30298011.5710</v>
          </cell>
          <cell r="B67">
            <v>7320.7199999999993</v>
          </cell>
          <cell r="C67">
            <v>5988.92</v>
          </cell>
        </row>
        <row r="68">
          <cell r="A68" t="str">
            <v>30298011.5730</v>
          </cell>
          <cell r="B68">
            <v>0</v>
          </cell>
          <cell r="C68">
            <v>0</v>
          </cell>
        </row>
        <row r="69">
          <cell r="A69" t="str">
            <v>30298011.5801</v>
          </cell>
          <cell r="B69">
            <v>4829.51</v>
          </cell>
          <cell r="C69">
            <v>3873.8399999999997</v>
          </cell>
        </row>
        <row r="70">
          <cell r="A70" t="str">
            <v>30298011.5805</v>
          </cell>
          <cell r="B70">
            <v>0</v>
          </cell>
          <cell r="C70">
            <v>0</v>
          </cell>
        </row>
        <row r="71">
          <cell r="A71" t="str">
            <v>30298011.5806</v>
          </cell>
          <cell r="B71">
            <v>1750</v>
          </cell>
          <cell r="C71">
            <v>1750</v>
          </cell>
        </row>
        <row r="72">
          <cell r="A72" t="str">
            <v>30298011.5808</v>
          </cell>
          <cell r="B72">
            <v>15883.369999999999</v>
          </cell>
          <cell r="C72">
            <v>14713.37</v>
          </cell>
        </row>
        <row r="73">
          <cell r="A73" t="str">
            <v>30298011.5822</v>
          </cell>
          <cell r="B73">
            <v>2567.6800000000003</v>
          </cell>
          <cell r="C73">
            <v>2193.2799999999997</v>
          </cell>
        </row>
        <row r="74">
          <cell r="A74" t="str">
            <v>30298011.6301</v>
          </cell>
          <cell r="B74">
            <v>48333.21</v>
          </cell>
          <cell r="C74">
            <v>39769.21</v>
          </cell>
        </row>
        <row r="75">
          <cell r="A75" t="str">
            <v>30298011.6303</v>
          </cell>
          <cell r="B75">
            <v>0</v>
          </cell>
          <cell r="C75">
            <v>0</v>
          </cell>
        </row>
        <row r="76">
          <cell r="A76" t="str">
            <v>#¡VALOR!</v>
          </cell>
          <cell r="B76">
            <v>0</v>
          </cell>
          <cell r="C76">
            <v>0</v>
          </cell>
        </row>
        <row r="77">
          <cell r="A77" t="str">
            <v>(en blanco)</v>
          </cell>
        </row>
        <row r="78">
          <cell r="A78" t="str">
            <v>30098912.5303</v>
          </cell>
          <cell r="B78">
            <v>0</v>
          </cell>
          <cell r="C78">
            <v>0</v>
          </cell>
        </row>
        <row r="79">
          <cell r="A79" t="str">
            <v>30298011.5740</v>
          </cell>
          <cell r="B79">
            <v>28287.94</v>
          </cell>
          <cell r="C79">
            <v>28287.94</v>
          </cell>
        </row>
        <row r="80">
          <cell r="A80" t="str">
            <v>302.1287</v>
          </cell>
          <cell r="B80">
            <v>828649</v>
          </cell>
          <cell r="C80">
            <v>847637</v>
          </cell>
        </row>
        <row r="81">
          <cell r="A81" t="str">
            <v>302.1342</v>
          </cell>
          <cell r="B81">
            <v>27627.5</v>
          </cell>
          <cell r="C81">
            <v>22127.5</v>
          </cell>
        </row>
        <row r="82">
          <cell r="A82" t="str">
            <v xml:space="preserve"> 30298011.5303</v>
          </cell>
          <cell r="B82">
            <v>0</v>
          </cell>
          <cell r="C82">
            <v>0</v>
          </cell>
        </row>
        <row r="83">
          <cell r="A83" t="str">
            <v>Total general</v>
          </cell>
          <cell r="B83">
            <v>-3.3760443329811096E-9</v>
          </cell>
          <cell r="C83">
            <v>1.280568540096283E-9</v>
          </cell>
        </row>
      </sheetData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COSTO POR ACCION"/>
      <sheetName val="PERDIDAS"/>
      <sheetName val="COSTO ACT."/>
      <sheetName val="DIF. DE CUFINES"/>
      <sheetName val="CUFIN"/>
      <sheetName val="PARAMETROS"/>
      <sheetName val="SERIES"/>
      <sheetName val="INPC"/>
      <sheetName val="BASE "/>
      <sheetName val="Hoja10"/>
      <sheetName val="Acciones"/>
      <sheetName val="Hoja12"/>
      <sheetName val="Hoja13"/>
      <sheetName val="Hoja14"/>
      <sheetName val="Hoja15"/>
      <sheetName val="Hoja16"/>
      <sheetName val="Hoja11"/>
      <sheetName val="50.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 (2)"/>
      <sheetName val="Resultado del Ejercicio"/>
      <sheetName val="Facturas"/>
      <sheetName val="Hoja1"/>
      <sheetName val="T.C."/>
      <sheetName val="Estado de Cuenta de Nextel"/>
      <sheetName val="Pagos Provisionales"/>
      <sheetName val="Resumen de Iva"/>
      <sheetName val="DATOS"/>
      <sheetName val="Depreciaciones"/>
      <sheetName val="Ganancia Inflacionaria"/>
      <sheetName val="Impuesto al Activo"/>
      <sheetName val="INPC"/>
      <sheetName val="Pasivos de Sueldos"/>
      <sheetName val="Formato de I.S.N."/>
      <sheetName val="Liquidacion I.M.S.S."/>
      <sheetName val="Nomina"/>
      <sheetName val="TABLAS"/>
      <sheetName val="Calculo Anual Sub. Acreed."/>
      <sheetName val="Concil. Banc. Ene04"/>
      <sheetName val="Concil. Banc. Feb04"/>
      <sheetName val="Concil. Banc. Mar04"/>
      <sheetName val="Concil. Banc. Abr04"/>
      <sheetName val="Concil. Banc. May04"/>
      <sheetName val="Concil. Banc. Jun04"/>
      <sheetName val="RESUM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09"/>
      <sheetName val="Feb09"/>
      <sheetName val="Mar09"/>
      <sheetName val="Apr09"/>
      <sheetName val="May09"/>
      <sheetName val="Jun09"/>
      <sheetName val="Jul09"/>
      <sheetName val="Agu09"/>
      <sheetName val="Sep09"/>
      <sheetName val="Oct09"/>
      <sheetName val="Nov09"/>
      <sheetName val="Dec09"/>
      <sheetName val="INTEGRACION. 2009"/>
      <sheetName val="AJUSTES"/>
      <sheetName val="TABLAS (2)"/>
    </sheetNames>
    <sheetDataSet>
      <sheetData sheetId="0" refreshError="1">
        <row r="7">
          <cell r="BH7" t="str">
            <v xml:space="preserve">ENERO </v>
          </cell>
          <cell r="BI7" t="str">
            <v>FEBRERO</v>
          </cell>
          <cell r="BJ7" t="str">
            <v>MARZO</v>
          </cell>
          <cell r="BK7" t="str">
            <v>ABRIL</v>
          </cell>
          <cell r="BL7" t="str">
            <v>MAYO</v>
          </cell>
          <cell r="BM7" t="str">
            <v>JUNIO</v>
          </cell>
          <cell r="BN7" t="str">
            <v>JULIO</v>
          </cell>
          <cell r="BO7" t="str">
            <v>AGOSTO</v>
          </cell>
          <cell r="BP7" t="str">
            <v>SEPTIEMBRE</v>
          </cell>
          <cell r="BQ7" t="str">
            <v>OCTUBRE</v>
          </cell>
          <cell r="BR7" t="str">
            <v>NOVIEMBRE</v>
          </cell>
          <cell r="BS7" t="str">
            <v>DICIEMBRE</v>
          </cell>
        </row>
        <row r="8">
          <cell r="BG8">
            <v>1967</v>
          </cell>
          <cell r="BH8">
            <v>2.1602E-2</v>
          </cell>
          <cell r="BI8">
            <v>2.1739999999999999E-2</v>
          </cell>
          <cell r="BJ8">
            <v>2.1781999999999999E-2</v>
          </cell>
          <cell r="BK8">
            <v>2.1783E-2</v>
          </cell>
          <cell r="BL8">
            <v>2.1644E-2</v>
          </cell>
          <cell r="BM8">
            <v>2.1533E-2</v>
          </cell>
          <cell r="BN8">
            <v>2.1684999999999999E-2</v>
          </cell>
          <cell r="BO8">
            <v>2.1767999999999999E-2</v>
          </cell>
          <cell r="BP8">
            <v>2.1850999999999999E-2</v>
          </cell>
          <cell r="BQ8">
            <v>2.1919999999999999E-2</v>
          </cell>
          <cell r="BR8">
            <v>2.1878000000000002E-2</v>
          </cell>
          <cell r="BS8">
            <v>2.1755E-2</v>
          </cell>
        </row>
        <row r="9">
          <cell r="BG9">
            <v>1968</v>
          </cell>
          <cell r="BH9">
            <v>2.1895000000000001E-2</v>
          </cell>
          <cell r="BI9">
            <v>2.1895000000000001E-2</v>
          </cell>
          <cell r="BJ9">
            <v>2.2075999999999998E-2</v>
          </cell>
          <cell r="BK9">
            <v>2.2242000000000001E-2</v>
          </cell>
          <cell r="BL9">
            <v>2.2408000000000001E-2</v>
          </cell>
          <cell r="BM9">
            <v>2.2228000000000001E-2</v>
          </cell>
          <cell r="BN9">
            <v>2.2172000000000001E-2</v>
          </cell>
          <cell r="BO9">
            <v>2.2283000000000001E-2</v>
          </cell>
          <cell r="BP9">
            <v>2.2353000000000001E-2</v>
          </cell>
          <cell r="BQ9">
            <v>2.2283000000000001E-2</v>
          </cell>
          <cell r="BR9">
            <v>2.2325000000000001E-2</v>
          </cell>
          <cell r="BS9">
            <v>2.2283000000000001E-2</v>
          </cell>
        </row>
        <row r="10">
          <cell r="BG10">
            <v>1969</v>
          </cell>
          <cell r="BH10">
            <v>2.2381000000000002E-2</v>
          </cell>
          <cell r="BI10">
            <v>2.2461999999999999E-2</v>
          </cell>
          <cell r="BJ10">
            <v>2.2484000000000001E-2</v>
          </cell>
          <cell r="BK10">
            <v>2.2544999999999999E-2</v>
          </cell>
          <cell r="BL10">
            <v>2.2544999999999999E-2</v>
          </cell>
          <cell r="BM10">
            <v>2.2624999999999999E-2</v>
          </cell>
          <cell r="BN10">
            <v>2.2710999999999999E-2</v>
          </cell>
          <cell r="BO10">
            <v>2.2735999999999999E-2</v>
          </cell>
          <cell r="BP10">
            <v>2.2949000000000001E-2</v>
          </cell>
          <cell r="BQ10">
            <v>2.3189999999999999E-2</v>
          </cell>
          <cell r="BR10">
            <v>2.3192999999999998E-2</v>
          </cell>
          <cell r="BS10">
            <v>2.3368E-2</v>
          </cell>
        </row>
        <row r="11">
          <cell r="BG11">
            <v>1970</v>
          </cell>
          <cell r="BH11">
            <v>2.3545E-2</v>
          </cell>
          <cell r="BI11">
            <v>2.3542E-2</v>
          </cell>
          <cell r="BJ11">
            <v>2.3612000000000001E-2</v>
          </cell>
          <cell r="BK11">
            <v>2.3642E-2</v>
          </cell>
          <cell r="BL11">
            <v>2.3692000000000001E-2</v>
          </cell>
          <cell r="BM11">
            <v>2.3836E-2</v>
          </cell>
          <cell r="BN11">
            <v>2.3952000000000001E-2</v>
          </cell>
          <cell r="BO11">
            <v>2.4063000000000001E-2</v>
          </cell>
          <cell r="BP11">
            <v>2.4121E-2</v>
          </cell>
          <cell r="BQ11">
            <v>2.4129999999999999E-2</v>
          </cell>
          <cell r="BR11">
            <v>2.426E-2</v>
          </cell>
          <cell r="BS11">
            <v>2.4465000000000001E-2</v>
          </cell>
        </row>
        <row r="12">
          <cell r="BG12">
            <v>1971</v>
          </cell>
          <cell r="BH12">
            <v>2.5791999999999999E-2</v>
          </cell>
          <cell r="BI12">
            <v>2.5871999999999999E-2</v>
          </cell>
          <cell r="BJ12">
            <v>2.6013000000000001E-2</v>
          </cell>
          <cell r="BK12">
            <v>2.6176999999999999E-2</v>
          </cell>
          <cell r="BL12">
            <v>2.6228999999999999E-2</v>
          </cell>
          <cell r="BM12">
            <v>2.6422999999999999E-2</v>
          </cell>
          <cell r="BN12">
            <v>2.6523000000000001E-2</v>
          </cell>
          <cell r="BO12">
            <v>2.6698E-2</v>
          </cell>
          <cell r="BP12">
            <v>2.682E-2</v>
          </cell>
          <cell r="BQ12">
            <v>2.6838999999999998E-2</v>
          </cell>
          <cell r="BR12">
            <v>2.7012999999999999E-2</v>
          </cell>
          <cell r="BS12">
            <v>2.7105000000000001E-2</v>
          </cell>
        </row>
        <row r="13">
          <cell r="BG13">
            <v>1972</v>
          </cell>
          <cell r="BH13">
            <v>2.5791999999999999E-2</v>
          </cell>
          <cell r="BI13">
            <v>2.5871999999999999E-2</v>
          </cell>
          <cell r="BJ13">
            <v>2.6013000000000001E-2</v>
          </cell>
          <cell r="BK13">
            <v>2.6176999999999999E-2</v>
          </cell>
          <cell r="BL13">
            <v>2.6228999999999999E-2</v>
          </cell>
          <cell r="BM13">
            <v>2.6422999999999999E-2</v>
          </cell>
          <cell r="BN13">
            <v>2.6523000000000001E-2</v>
          </cell>
          <cell r="BO13">
            <v>2.6698E-2</v>
          </cell>
          <cell r="BP13">
            <v>2.682E-2</v>
          </cell>
          <cell r="BQ13">
            <v>2.6838999999999998E-2</v>
          </cell>
          <cell r="BR13">
            <v>2.7012999999999999E-2</v>
          </cell>
          <cell r="BS13">
            <v>2.7105000000000001E-2</v>
          </cell>
        </row>
        <row r="14">
          <cell r="BG14">
            <v>1973</v>
          </cell>
          <cell r="BH14">
            <v>2.7498000000000002E-2</v>
          </cell>
          <cell r="BI14">
            <v>2.7725E-2</v>
          </cell>
          <cell r="BJ14">
            <v>2.7969000000000001E-2</v>
          </cell>
          <cell r="BK14">
            <v>2.8412E-2</v>
          </cell>
          <cell r="BL14">
            <v>2.8714E-2</v>
          </cell>
          <cell r="BM14">
            <v>2.895E-2</v>
          </cell>
          <cell r="BN14">
            <v>2.9692E-2</v>
          </cell>
          <cell r="BO14">
            <v>3.0169000000000001E-2</v>
          </cell>
          <cell r="BP14">
            <v>3.0886E-2</v>
          </cell>
          <cell r="BQ14">
            <v>3.1282999999999998E-2</v>
          </cell>
          <cell r="BR14">
            <v>3.1668000000000002E-2</v>
          </cell>
          <cell r="BS14">
            <v>3.2897999999999997E-2</v>
          </cell>
        </row>
        <row r="15">
          <cell r="BG15">
            <v>1974</v>
          </cell>
          <cell r="BH15">
            <v>3.4075000000000001E-2</v>
          </cell>
          <cell r="BI15">
            <v>3.4845000000000001E-2</v>
          </cell>
          <cell r="BJ15">
            <v>3.5113999999999999E-2</v>
          </cell>
          <cell r="BK15">
            <v>3.5589999999999997E-2</v>
          </cell>
          <cell r="BL15">
            <v>3.5869999999999999E-2</v>
          </cell>
          <cell r="BM15">
            <v>3.6225E-2</v>
          </cell>
          <cell r="BN15">
            <v>3.6748000000000003E-2</v>
          </cell>
          <cell r="BO15">
            <v>3.7136000000000002E-2</v>
          </cell>
          <cell r="BP15">
            <v>3.7557E-2</v>
          </cell>
          <cell r="BQ15">
            <v>3.8302999999999997E-2</v>
          </cell>
          <cell r="BR15">
            <v>3.9365999999999998E-2</v>
          </cell>
          <cell r="BS15">
            <v>3.9674000000000001E-2</v>
          </cell>
        </row>
        <row r="16">
          <cell r="BG16">
            <v>1975</v>
          </cell>
          <cell r="BH16">
            <v>4.0181000000000001E-2</v>
          </cell>
          <cell r="BI16">
            <v>4.0402E-2</v>
          </cell>
          <cell r="BJ16">
            <v>4.0656999999999999E-2</v>
          </cell>
          <cell r="BK16">
            <v>4.1001000000000003E-2</v>
          </cell>
          <cell r="BL16">
            <v>4.1549000000000003E-2</v>
          </cell>
          <cell r="BM16">
            <v>4.2256000000000002E-2</v>
          </cell>
          <cell r="BN16">
            <v>4.2594E-2</v>
          </cell>
          <cell r="BO16">
            <v>4.2962E-2</v>
          </cell>
          <cell r="BP16">
            <v>4.3275000000000001E-2</v>
          </cell>
          <cell r="BQ16">
            <v>4.3497000000000001E-2</v>
          </cell>
          <cell r="BR16">
            <v>4.3802000000000001E-2</v>
          </cell>
          <cell r="BS16">
            <v>4.4158999999999997E-2</v>
          </cell>
        </row>
        <row r="24">
          <cell r="BG24">
            <v>1976</v>
          </cell>
          <cell r="BH24">
            <v>4.5012000000000003E-2</v>
          </cell>
          <cell r="BI24">
            <v>4.5853999999999999E-2</v>
          </cell>
          <cell r="BJ24">
            <v>4.6302999999999997E-2</v>
          </cell>
          <cell r="BK24">
            <v>4.6627000000000002E-2</v>
          </cell>
          <cell r="BL24">
            <v>4.6954000000000003E-2</v>
          </cell>
          <cell r="BM24">
            <v>4.7142999999999997E-2</v>
          </cell>
          <cell r="BN24">
            <v>4.7542000000000001E-2</v>
          </cell>
          <cell r="BO24">
            <v>4.7995999999999997E-2</v>
          </cell>
          <cell r="BP24">
            <v>4.9632999999999997E-2</v>
          </cell>
          <cell r="BQ24">
            <v>5.2428000000000002E-2</v>
          </cell>
          <cell r="BR24">
            <v>5.4796999999999998E-2</v>
          </cell>
          <cell r="BS24">
            <v>5.6170999999999999E-2</v>
          </cell>
        </row>
        <row r="25">
          <cell r="BG25">
            <v>1977</v>
          </cell>
          <cell r="BH25">
            <v>5.7960999999999999E-2</v>
          </cell>
          <cell r="BI25">
            <v>5.9241000000000002E-2</v>
          </cell>
          <cell r="BJ25">
            <v>6.0274000000000001E-2</v>
          </cell>
          <cell r="BK25">
            <v>6.1185000000000003E-2</v>
          </cell>
          <cell r="BL25">
            <v>6.1723E-2</v>
          </cell>
          <cell r="BM25">
            <v>6.2479E-2</v>
          </cell>
          <cell r="BN25">
            <v>6.3186000000000006E-2</v>
          </cell>
          <cell r="BO25">
            <v>6.4481999999999998E-2</v>
          </cell>
          <cell r="BP25">
            <v>6.5626000000000004E-2</v>
          </cell>
          <cell r="BQ25">
            <v>6.6128000000000006E-2</v>
          </cell>
          <cell r="BR25">
            <v>6.6850999999999994E-2</v>
          </cell>
          <cell r="BS25">
            <v>6.7776000000000003E-2</v>
          </cell>
        </row>
        <row r="26">
          <cell r="BG26">
            <v>1978</v>
          </cell>
          <cell r="BH26">
            <v>6.9282999999999997E-2</v>
          </cell>
          <cell r="BI26">
            <v>7.0277999999999993E-2</v>
          </cell>
          <cell r="BJ26">
            <v>7.1009000000000003E-2</v>
          </cell>
          <cell r="BK26">
            <v>7.1799000000000002E-2</v>
          </cell>
          <cell r="BL26">
            <v>7.2501999999999997E-2</v>
          </cell>
          <cell r="BM26">
            <v>7.3499999999999996E-2</v>
          </cell>
          <cell r="BN26">
            <v>7.4746000000000007E-2</v>
          </cell>
          <cell r="BO26">
            <v>7.5491000000000003E-2</v>
          </cell>
          <cell r="BP26">
            <v>7.6353000000000004E-2</v>
          </cell>
          <cell r="BQ26">
            <v>7.7277999999999999E-2</v>
          </cell>
          <cell r="BR26">
            <v>7.8073000000000004E-2</v>
          </cell>
          <cell r="BS26">
            <v>7.8736E-2</v>
          </cell>
        </row>
        <row r="27">
          <cell r="BG27">
            <v>1979</v>
          </cell>
          <cell r="BH27">
            <v>8.1531000000000006E-2</v>
          </cell>
          <cell r="BI27">
            <v>8.2702999999999999E-2</v>
          </cell>
          <cell r="BJ27">
            <v>8.3824999999999997E-2</v>
          </cell>
          <cell r="BK27">
            <v>8.4574999999999997E-2</v>
          </cell>
          <cell r="BL27">
            <v>8.5683999999999996E-2</v>
          </cell>
          <cell r="BM27">
            <v>8.6634000000000003E-2</v>
          </cell>
          <cell r="BN27">
            <v>8.7683999999999998E-2</v>
          </cell>
          <cell r="BO27">
            <v>8.9011000000000007E-2</v>
          </cell>
          <cell r="BP27">
            <v>9.0102000000000002E-2</v>
          </cell>
          <cell r="BQ27">
            <v>9.1675999999999994E-2</v>
          </cell>
          <cell r="BR27">
            <v>9.2855999999999994E-2</v>
          </cell>
          <cell r="BS27">
            <v>9.4499E-2</v>
          </cell>
        </row>
        <row r="28">
          <cell r="BG28">
            <v>1980</v>
          </cell>
          <cell r="BH28">
            <v>9.9106E-2</v>
          </cell>
          <cell r="BI28">
            <v>0.1014</v>
          </cell>
          <cell r="BJ28">
            <v>0.10348</v>
          </cell>
          <cell r="BK28">
            <v>0.10528999999999999</v>
          </cell>
          <cell r="BL28">
            <v>0.10700999999999999</v>
          </cell>
          <cell r="BM28">
            <v>0.10913</v>
          </cell>
          <cell r="BN28">
            <v>0.11218</v>
          </cell>
          <cell r="BO28">
            <v>0.1145</v>
          </cell>
          <cell r="BP28">
            <v>0.11577</v>
          </cell>
          <cell r="BQ28">
            <v>0.11753</v>
          </cell>
          <cell r="BR28">
            <v>0.11957</v>
          </cell>
          <cell r="BS28">
            <v>0.1227</v>
          </cell>
        </row>
        <row r="29">
          <cell r="BG29">
            <v>1981</v>
          </cell>
          <cell r="BH29">
            <v>0.12665999999999999</v>
          </cell>
          <cell r="BI29">
            <v>0.12977</v>
          </cell>
          <cell r="BJ29">
            <v>0.13253999999999999</v>
          </cell>
          <cell r="BK29">
            <v>0.13553000000000001</v>
          </cell>
          <cell r="BL29">
            <v>0.13758000000000001</v>
          </cell>
          <cell r="BM29">
            <v>0.13951</v>
          </cell>
          <cell r="BN29">
            <v>0.14196</v>
          </cell>
          <cell r="BO29">
            <v>0.14488999999999999</v>
          </cell>
          <cell r="BP29">
            <v>0.14757999999999999</v>
          </cell>
          <cell r="BQ29">
            <v>0.15085999999999999</v>
          </cell>
          <cell r="BR29">
            <v>0.15376000000000001</v>
          </cell>
          <cell r="BS29">
            <v>0.15790000000000001</v>
          </cell>
        </row>
        <row r="30">
          <cell r="BG30">
            <v>1982</v>
          </cell>
          <cell r="BH30">
            <v>0.16575000000000001</v>
          </cell>
          <cell r="BI30">
            <v>0.17226</v>
          </cell>
          <cell r="BJ30">
            <v>0.17854999999999999</v>
          </cell>
          <cell r="BK30">
            <v>0.18823000000000001</v>
          </cell>
          <cell r="BL30">
            <v>0.19880999999999999</v>
          </cell>
          <cell r="BM30">
            <v>0.20838000000000001</v>
          </cell>
          <cell r="BN30">
            <v>0.21912000000000001</v>
          </cell>
          <cell r="BO30">
            <v>0.24371000000000001</v>
          </cell>
          <cell r="BP30">
            <v>0.25672</v>
          </cell>
          <cell r="BQ30">
            <v>0.27002999999999999</v>
          </cell>
          <cell r="BR30">
            <v>0.28367999999999999</v>
          </cell>
          <cell r="BS30">
            <v>0.31397999999999998</v>
          </cell>
        </row>
        <row r="31">
          <cell r="BG31">
            <v>1983</v>
          </cell>
          <cell r="BH31">
            <v>0.34814000000000001</v>
          </cell>
          <cell r="BI31">
            <v>0.36681999999999998</v>
          </cell>
          <cell r="BJ31">
            <v>0.38457999999999998</v>
          </cell>
          <cell r="BK31">
            <v>0.40893000000000002</v>
          </cell>
          <cell r="BL31">
            <v>0.42665999999999998</v>
          </cell>
          <cell r="BM31">
            <v>0.44281999999999999</v>
          </cell>
          <cell r="BN31">
            <v>0.46471000000000001</v>
          </cell>
          <cell r="BO31">
            <v>0.48275000000000001</v>
          </cell>
          <cell r="BP31">
            <v>0.49761</v>
          </cell>
          <cell r="BQ31">
            <v>0.51412000000000002</v>
          </cell>
          <cell r="BR31">
            <v>0.54430999999999996</v>
          </cell>
          <cell r="BS31">
            <v>0.56759999999999999</v>
          </cell>
        </row>
        <row r="32">
          <cell r="BG32">
            <v>1984</v>
          </cell>
          <cell r="BH32">
            <v>0.60365999999999997</v>
          </cell>
          <cell r="BI32">
            <v>0.63551999999999997</v>
          </cell>
          <cell r="BJ32">
            <v>0.66268000000000005</v>
          </cell>
          <cell r="BK32">
            <v>0.69135000000000002</v>
          </cell>
          <cell r="BL32">
            <v>0.71426999999999996</v>
          </cell>
          <cell r="BM32">
            <v>0.74012</v>
          </cell>
          <cell r="BN32">
            <v>0.76437999999999995</v>
          </cell>
          <cell r="BO32">
            <v>0.78610999999999998</v>
          </cell>
          <cell r="BP32">
            <v>0.80952999999999997</v>
          </cell>
          <cell r="BQ32">
            <v>0.83781000000000005</v>
          </cell>
          <cell r="BR32">
            <v>0.86656999999999995</v>
          </cell>
          <cell r="BS32">
            <v>0.90337000000000001</v>
          </cell>
        </row>
        <row r="33">
          <cell r="BG33">
            <v>1985</v>
          </cell>
          <cell r="BH33">
            <v>0.97038000000000002</v>
          </cell>
          <cell r="BI33">
            <v>1.0106999999999999</v>
          </cell>
          <cell r="BJ33">
            <v>1.0499000000000001</v>
          </cell>
          <cell r="BK33">
            <v>1.0822000000000001</v>
          </cell>
          <cell r="BL33">
            <v>1.1077999999999999</v>
          </cell>
          <cell r="BM33">
            <v>1.1355</v>
          </cell>
          <cell r="BN33">
            <v>1.1751</v>
          </cell>
          <cell r="BO33">
            <v>1.2264999999999999</v>
          </cell>
          <cell r="BP33">
            <v>1.2754000000000001</v>
          </cell>
          <cell r="BQ33">
            <v>1.3239000000000001</v>
          </cell>
          <cell r="BR33">
            <v>1.385</v>
          </cell>
          <cell r="BS33">
            <v>1.4793000000000001</v>
          </cell>
        </row>
        <row r="34">
          <cell r="BG34">
            <v>1986</v>
          </cell>
          <cell r="BH34">
            <v>1.61</v>
          </cell>
          <cell r="BI34">
            <v>1.6816</v>
          </cell>
          <cell r="BJ34">
            <v>1.7598</v>
          </cell>
          <cell r="BK34">
            <v>1.8516999999999999</v>
          </cell>
          <cell r="BL34">
            <v>1.9545999999999999</v>
          </cell>
          <cell r="BM34">
            <v>2.08</v>
          </cell>
          <cell r="BN34">
            <v>2.1838000000000002</v>
          </cell>
          <cell r="BO34">
            <v>2.3578999999999999</v>
          </cell>
          <cell r="BP34">
            <v>2.4994000000000001</v>
          </cell>
          <cell r="BQ34">
            <v>2.6421999999999999</v>
          </cell>
          <cell r="BR34">
            <v>2.8208000000000002</v>
          </cell>
          <cell r="BS34">
            <v>3.0436000000000001</v>
          </cell>
        </row>
        <row r="35">
          <cell r="BG35">
            <v>1987</v>
          </cell>
          <cell r="BH35">
            <v>3.29</v>
          </cell>
          <cell r="BI35">
            <v>3.5274000000000001</v>
          </cell>
          <cell r="BJ35">
            <v>3.7605</v>
          </cell>
          <cell r="BK35">
            <v>4.0895000000000001</v>
          </cell>
          <cell r="BL35">
            <v>4.3978000000000002</v>
          </cell>
          <cell r="BM35">
            <v>4.7160000000000002</v>
          </cell>
          <cell r="BN35">
            <v>5.0979999999999999</v>
          </cell>
          <cell r="BO35">
            <v>5.5145999999999997</v>
          </cell>
          <cell r="BP35">
            <v>5.8779000000000003</v>
          </cell>
          <cell r="BQ35">
            <v>6.3677999999999999</v>
          </cell>
          <cell r="BR35">
            <v>6.8727999999999998</v>
          </cell>
          <cell r="BS35">
            <v>7.8879999999999999</v>
          </cell>
        </row>
        <row r="36">
          <cell r="BG36">
            <v>1988</v>
          </cell>
          <cell r="BH36">
            <v>9.1075999999999997</v>
          </cell>
          <cell r="BI36">
            <v>9.8673000000000002</v>
          </cell>
          <cell r="BJ36">
            <v>10.372999999999999</v>
          </cell>
          <cell r="BK36">
            <v>10.692</v>
          </cell>
          <cell r="BL36">
            <v>10.898999999999999</v>
          </cell>
          <cell r="BM36">
            <v>11.121</v>
          </cell>
          <cell r="BN36">
            <v>11.307</v>
          </cell>
          <cell r="BO36">
            <v>11.411</v>
          </cell>
          <cell r="BP36">
            <v>11.476000000000001</v>
          </cell>
          <cell r="BQ36">
            <v>11.563000000000001</v>
          </cell>
          <cell r="BR36">
            <v>11.718</v>
          </cell>
          <cell r="BS36">
            <v>11.962999999999999</v>
          </cell>
        </row>
        <row r="37">
          <cell r="BG37">
            <v>1989</v>
          </cell>
          <cell r="BH37">
            <v>12.256</v>
          </cell>
          <cell r="BI37">
            <v>12.422000000000001</v>
          </cell>
          <cell r="BJ37">
            <v>12.555999999999999</v>
          </cell>
          <cell r="BK37">
            <v>12.744</v>
          </cell>
          <cell r="BL37">
            <v>12.92</v>
          </cell>
          <cell r="BM37">
            <v>13.077</v>
          </cell>
          <cell r="BN37">
            <v>13.207000000000001</v>
          </cell>
          <cell r="BO37">
            <v>13.333</v>
          </cell>
          <cell r="BP37">
            <v>13.461</v>
          </cell>
          <cell r="BQ37">
            <v>13.66</v>
          </cell>
          <cell r="BR37">
            <v>13.852</v>
          </cell>
          <cell r="BS37">
            <v>14.319000000000001</v>
          </cell>
        </row>
        <row r="38">
          <cell r="BG38">
            <v>1990</v>
          </cell>
          <cell r="BH38">
            <v>15.01</v>
          </cell>
          <cell r="BI38">
            <v>15.35</v>
          </cell>
          <cell r="BJ38">
            <v>15.621</v>
          </cell>
          <cell r="BK38">
            <v>15.858000000000001</v>
          </cell>
          <cell r="BL38">
            <v>16.135000000000002</v>
          </cell>
          <cell r="BM38">
            <v>16.489999999999998</v>
          </cell>
          <cell r="BN38">
            <v>16.791</v>
          </cell>
          <cell r="BO38">
            <v>17.077000000000002</v>
          </cell>
          <cell r="BP38">
            <v>17.321000000000002</v>
          </cell>
          <cell r="BQ38">
            <v>17.57</v>
          </cell>
          <cell r="BR38">
            <v>18.036000000000001</v>
          </cell>
          <cell r="BS38">
            <v>18.605</v>
          </cell>
        </row>
        <row r="39">
          <cell r="BG39">
            <v>1991</v>
          </cell>
          <cell r="BH39">
            <v>19.079000000000001</v>
          </cell>
          <cell r="BI39">
            <v>19.411999999999999</v>
          </cell>
          <cell r="BJ39">
            <v>19.689</v>
          </cell>
          <cell r="BK39">
            <v>19.895</v>
          </cell>
          <cell r="BL39">
            <v>20.088999999999999</v>
          </cell>
          <cell r="BM39">
            <v>20.3</v>
          </cell>
          <cell r="BN39">
            <v>20.48</v>
          </cell>
          <cell r="BO39">
            <v>20.622</v>
          </cell>
          <cell r="BP39">
            <v>20.827999999999999</v>
          </cell>
          <cell r="BQ39">
            <v>21.07</v>
          </cell>
          <cell r="BR39">
            <v>21.593</v>
          </cell>
          <cell r="BS39">
            <v>22.100999999999999</v>
          </cell>
        </row>
        <row r="40">
          <cell r="BG40">
            <v>1992</v>
          </cell>
          <cell r="BH40">
            <v>22.503</v>
          </cell>
          <cell r="BI40">
            <v>22.77</v>
          </cell>
          <cell r="BJ40">
            <v>23.001000000000001</v>
          </cell>
          <cell r="BK40">
            <v>23.206</v>
          </cell>
          <cell r="BL40">
            <v>23.359000000000002</v>
          </cell>
          <cell r="BM40">
            <v>23.516999999999999</v>
          </cell>
          <cell r="BN40">
            <v>23.666</v>
          </cell>
          <cell r="BO40">
            <v>23.811</v>
          </cell>
          <cell r="BP40">
            <v>24.018000000000001</v>
          </cell>
          <cell r="BQ40">
            <v>24.190999999999999</v>
          </cell>
          <cell r="BR40">
            <v>24.391999999999999</v>
          </cell>
          <cell r="BS40">
            <v>24.74</v>
          </cell>
        </row>
        <row r="41">
          <cell r="BG41">
            <v>1993</v>
          </cell>
          <cell r="BH41">
            <v>25.05</v>
          </cell>
          <cell r="BI41">
            <v>25.254999999999999</v>
          </cell>
          <cell r="BJ41">
            <v>25.402000000000001</v>
          </cell>
          <cell r="BK41">
            <v>25.547999999999998</v>
          </cell>
          <cell r="BL41">
            <v>25.693999999999999</v>
          </cell>
          <cell r="BM41">
            <v>25.838999999999999</v>
          </cell>
          <cell r="BN41">
            <v>25.963000000000001</v>
          </cell>
          <cell r="BO41">
            <v>26.102</v>
          </cell>
          <cell r="BP41">
            <v>26.295000000000002</v>
          </cell>
          <cell r="BQ41">
            <v>26.402999999999999</v>
          </cell>
          <cell r="BR41">
            <v>26.518999999999998</v>
          </cell>
          <cell r="BS41">
            <v>26.721</v>
          </cell>
        </row>
        <row r="42">
          <cell r="BG42">
            <v>1994</v>
          </cell>
          <cell r="BH42">
            <v>26.928000000000001</v>
          </cell>
          <cell r="BI42">
            <v>27.067</v>
          </cell>
          <cell r="BJ42">
            <v>27.206</v>
          </cell>
          <cell r="BK42">
            <v>27.338999999999999</v>
          </cell>
          <cell r="BL42">
            <v>27.471</v>
          </cell>
          <cell r="BM42">
            <v>27.609000000000002</v>
          </cell>
          <cell r="BN42">
            <v>27.731000000000002</v>
          </cell>
          <cell r="BO42">
            <v>27.861000000000001</v>
          </cell>
          <cell r="BP42">
            <v>28.059000000000001</v>
          </cell>
          <cell r="BQ42">
            <v>28.206</v>
          </cell>
          <cell r="BR42">
            <v>28.356999999999999</v>
          </cell>
          <cell r="BS42">
            <v>28.605</v>
          </cell>
        </row>
        <row r="43">
          <cell r="BG43">
            <v>1995</v>
          </cell>
          <cell r="BH43">
            <v>29.681999999999999</v>
          </cell>
          <cell r="BI43">
            <v>30.94</v>
          </cell>
          <cell r="BJ43">
            <v>32.764000000000003</v>
          </cell>
          <cell r="BK43">
            <v>35.375</v>
          </cell>
          <cell r="BL43">
            <v>36.853000000000002</v>
          </cell>
          <cell r="BM43">
            <v>38.023000000000003</v>
          </cell>
          <cell r="BN43">
            <v>38.798000000000002</v>
          </cell>
          <cell r="BO43">
            <v>39.442</v>
          </cell>
          <cell r="BP43">
            <v>40.258000000000003</v>
          </cell>
          <cell r="BQ43">
            <v>41.085999999999999</v>
          </cell>
          <cell r="BR43">
            <v>42.098999999999997</v>
          </cell>
          <cell r="BS43">
            <v>43.470999999999997</v>
          </cell>
        </row>
        <row r="44">
          <cell r="BG44">
            <v>1996</v>
          </cell>
          <cell r="BH44">
            <v>45.033000000000001</v>
          </cell>
          <cell r="BI44">
            <v>46.084000000000003</v>
          </cell>
          <cell r="BJ44">
            <v>47.098999999999997</v>
          </cell>
          <cell r="BK44">
            <v>48.438000000000002</v>
          </cell>
          <cell r="BL44">
            <v>49.320999999999998</v>
          </cell>
          <cell r="BM44">
            <v>50.124000000000002</v>
          </cell>
          <cell r="BN44">
            <v>50.835999999999999</v>
          </cell>
          <cell r="BO44">
            <v>51.512</v>
          </cell>
          <cell r="BP44">
            <v>52.335999999999999</v>
          </cell>
          <cell r="BQ44">
            <v>52.988999999999997</v>
          </cell>
          <cell r="BR44">
            <v>53.792000000000002</v>
          </cell>
          <cell r="BS44">
            <v>55.514000000000003</v>
          </cell>
        </row>
        <row r="45">
          <cell r="BG45">
            <v>1997</v>
          </cell>
          <cell r="BH45">
            <v>56.942</v>
          </cell>
          <cell r="BI45">
            <v>57.898000000000003</v>
          </cell>
          <cell r="BJ45">
            <v>58.619</v>
          </cell>
          <cell r="BK45">
            <v>59.252000000000002</v>
          </cell>
          <cell r="BL45">
            <v>59.792999999999999</v>
          </cell>
          <cell r="BM45">
            <v>60.323999999999998</v>
          </cell>
          <cell r="BN45">
            <v>60.848999999999997</v>
          </cell>
          <cell r="BO45">
            <v>61.39</v>
          </cell>
          <cell r="BP45">
            <v>62.155000000000001</v>
          </cell>
          <cell r="BQ45">
            <v>62.652000000000001</v>
          </cell>
          <cell r="BR45">
            <v>63.351999999999997</v>
          </cell>
          <cell r="BS45">
            <v>64.239999999999995</v>
          </cell>
        </row>
        <row r="53">
          <cell r="BG53">
            <v>1998</v>
          </cell>
          <cell r="BH53">
            <v>65.638000000000005</v>
          </cell>
          <cell r="BI53">
            <v>66.787000000000006</v>
          </cell>
          <cell r="BJ53">
            <v>67.569000000000003</v>
          </cell>
          <cell r="BK53">
            <v>68.200999999999993</v>
          </cell>
          <cell r="BL53">
            <v>68.745000000000005</v>
          </cell>
          <cell r="BM53">
            <v>69.557000000000002</v>
          </cell>
          <cell r="BN53">
            <v>70.227999999999994</v>
          </cell>
          <cell r="BO53">
            <v>70.903000000000006</v>
          </cell>
          <cell r="BP53">
            <v>72.052999999999997</v>
          </cell>
          <cell r="BQ53">
            <v>73.084999999999994</v>
          </cell>
          <cell r="BR53">
            <v>74.38</v>
          </cell>
          <cell r="BS53">
            <v>76.194999999999993</v>
          </cell>
        </row>
        <row r="54">
          <cell r="BG54">
            <v>1999</v>
          </cell>
          <cell r="BH54">
            <v>78.119</v>
          </cell>
          <cell r="BI54">
            <v>79.168999999999997</v>
          </cell>
          <cell r="BJ54">
            <v>79.903999999999996</v>
          </cell>
          <cell r="BK54">
            <v>80.637</v>
          </cell>
          <cell r="BL54">
            <v>81.122</v>
          </cell>
          <cell r="BM54">
            <v>81.655000000000001</v>
          </cell>
          <cell r="BN54">
            <v>82.194999999999993</v>
          </cell>
          <cell r="BO54">
            <v>82.658000000000001</v>
          </cell>
          <cell r="BP54">
            <v>83.456000000000003</v>
          </cell>
          <cell r="BQ54">
            <v>83.984999999999999</v>
          </cell>
          <cell r="BR54">
            <v>84.731999999999999</v>
          </cell>
          <cell r="BS54">
            <v>85.581000000000003</v>
          </cell>
        </row>
        <row r="55">
          <cell r="BG55">
            <v>2000</v>
          </cell>
          <cell r="BH55">
            <v>86.73</v>
          </cell>
          <cell r="BI55">
            <v>87.498999999999995</v>
          </cell>
          <cell r="BJ55">
            <v>87.983999999999995</v>
          </cell>
          <cell r="BK55">
            <v>88.484999999999999</v>
          </cell>
          <cell r="BL55">
            <v>88.816000000000003</v>
          </cell>
          <cell r="BM55">
            <v>89.341999999999999</v>
          </cell>
          <cell r="BN55">
            <v>89.69</v>
          </cell>
          <cell r="BO55">
            <v>90.183000000000007</v>
          </cell>
          <cell r="BP55">
            <v>90.841999999999999</v>
          </cell>
          <cell r="BQ55">
            <v>91.466999999999999</v>
          </cell>
          <cell r="BR55">
            <v>92.248999999999995</v>
          </cell>
          <cell r="BS55">
            <v>93.248000000000005</v>
          </cell>
        </row>
        <row r="56">
          <cell r="BG56">
            <v>2001</v>
          </cell>
          <cell r="BH56">
            <v>93.765000000000001</v>
          </cell>
          <cell r="BI56">
            <v>93.703000000000003</v>
          </cell>
          <cell r="BJ56">
            <v>94.296999999999997</v>
          </cell>
          <cell r="BK56">
            <v>94.772000000000006</v>
          </cell>
          <cell r="BL56">
            <v>94.99</v>
          </cell>
          <cell r="BM56">
            <v>95.215000000000003</v>
          </cell>
          <cell r="BN56">
            <v>94.966999999999999</v>
          </cell>
          <cell r="BO56">
            <v>95.53</v>
          </cell>
          <cell r="BP56">
            <v>96.418999999999997</v>
          </cell>
          <cell r="BQ56">
            <v>96.855000000000004</v>
          </cell>
          <cell r="BR56">
            <v>97.22</v>
          </cell>
          <cell r="BS56">
            <v>97.353999999999999</v>
          </cell>
        </row>
        <row r="57">
          <cell r="BG57">
            <v>2002</v>
          </cell>
          <cell r="BH57">
            <v>98.253</v>
          </cell>
          <cell r="BI57">
            <v>98.19</v>
          </cell>
          <cell r="BJ57">
            <v>98.691999999999993</v>
          </cell>
          <cell r="BK57">
            <v>99.230999999999995</v>
          </cell>
          <cell r="BL57">
            <v>99.432000000000002</v>
          </cell>
          <cell r="BM57">
            <v>99.917000000000002</v>
          </cell>
          <cell r="BN57">
            <v>100.20399999999999</v>
          </cell>
          <cell r="BO57">
            <v>100.58499999999999</v>
          </cell>
          <cell r="BP57">
            <v>101.19</v>
          </cell>
          <cell r="BQ57">
            <v>101.636</v>
          </cell>
          <cell r="BR57">
            <v>102.458</v>
          </cell>
          <cell r="BS57">
            <v>102.904</v>
          </cell>
        </row>
        <row r="58">
          <cell r="BG58">
            <v>2003</v>
          </cell>
          <cell r="BH58">
            <v>103.32</v>
          </cell>
          <cell r="BI58">
            <v>103.607</v>
          </cell>
          <cell r="BJ58">
            <v>104.261</v>
          </cell>
          <cell r="BK58">
            <v>104.43899999999999</v>
          </cell>
          <cell r="BL58">
            <v>104.102</v>
          </cell>
          <cell r="BM58">
            <v>104.188</v>
          </cell>
          <cell r="BN58">
            <v>104.339</v>
          </cell>
          <cell r="BO58">
            <v>104.652</v>
          </cell>
          <cell r="BP58">
            <v>105.27500000000001</v>
          </cell>
          <cell r="BQ58">
            <v>105.661</v>
          </cell>
          <cell r="BR58">
            <v>106.538</v>
          </cell>
          <cell r="BS58">
            <v>106.996</v>
          </cell>
        </row>
        <row r="59">
          <cell r="BG59">
            <v>2004</v>
          </cell>
          <cell r="BH59">
            <v>107.661</v>
          </cell>
          <cell r="BI59">
            <v>108.30500000000001</v>
          </cell>
          <cell r="BJ59">
            <v>108.672</v>
          </cell>
          <cell r="BK59">
            <v>108.836</v>
          </cell>
          <cell r="BL59">
            <v>108.563</v>
          </cell>
          <cell r="BM59">
            <v>108.73699999999999</v>
          </cell>
          <cell r="BN59">
            <v>109.02200000000001</v>
          </cell>
          <cell r="BO59">
            <v>109.69499999999999</v>
          </cell>
          <cell r="BP59">
            <v>110.602</v>
          </cell>
          <cell r="BQ59">
            <v>111.36799999999999</v>
          </cell>
          <cell r="BR59">
            <v>112.318</v>
          </cell>
          <cell r="BS59">
            <v>112.55</v>
          </cell>
        </row>
        <row r="60">
          <cell r="BG60">
            <v>2005</v>
          </cell>
          <cell r="BH60">
            <v>112.554</v>
          </cell>
          <cell r="BI60">
            <v>112.929</v>
          </cell>
          <cell r="BJ60">
            <v>113.438</v>
          </cell>
          <cell r="BK60">
            <v>113.842</v>
          </cell>
          <cell r="BL60">
            <v>113.556</v>
          </cell>
          <cell r="BM60">
            <v>113.447</v>
          </cell>
          <cell r="BN60">
            <v>113.89100000000001</v>
          </cell>
          <cell r="BO60">
            <v>114.027</v>
          </cell>
          <cell r="BP60">
            <v>114.48399999999999</v>
          </cell>
          <cell r="BQ60">
            <v>114.765</v>
          </cell>
          <cell r="BR60">
            <v>115.59099999999999</v>
          </cell>
          <cell r="BS60">
            <v>116.301</v>
          </cell>
        </row>
        <row r="61">
          <cell r="BG61">
            <v>2006</v>
          </cell>
          <cell r="BH61">
            <v>116.983</v>
          </cell>
          <cell r="BI61">
            <v>117.16200000000001</v>
          </cell>
          <cell r="BJ61">
            <v>117.309</v>
          </cell>
          <cell r="BK61">
            <v>117.48099999999999</v>
          </cell>
          <cell r="BL61">
            <v>116.958</v>
          </cell>
          <cell r="BM61">
            <v>117.059</v>
          </cell>
          <cell r="BN61">
            <v>117.38</v>
          </cell>
          <cell r="BO61">
            <v>117.979</v>
          </cell>
          <cell r="BP61">
            <v>119.17</v>
          </cell>
          <cell r="BQ61">
            <v>119.691</v>
          </cell>
          <cell r="BR61">
            <v>120.319</v>
          </cell>
          <cell r="BS61">
            <v>121.015</v>
          </cell>
        </row>
        <row r="62">
          <cell r="BG62">
            <v>2007</v>
          </cell>
          <cell r="BH62">
            <v>121.64</v>
          </cell>
          <cell r="BI62">
            <v>121.98</v>
          </cell>
          <cell r="BJ62">
            <v>122.244</v>
          </cell>
          <cell r="BK62">
            <v>122.17100000000001</v>
          </cell>
          <cell r="BL62">
            <v>121.575</v>
          </cell>
          <cell r="BM62">
            <v>121.721</v>
          </cell>
          <cell r="BN62">
            <v>122.238</v>
          </cell>
          <cell r="BO62">
            <v>122.736</v>
          </cell>
          <cell r="BP62">
            <v>123.68899999999999</v>
          </cell>
          <cell r="BQ62">
            <v>124.17100000000001</v>
          </cell>
          <cell r="BR62">
            <v>125.047</v>
          </cell>
          <cell r="BS62">
            <v>125.56399999999999</v>
          </cell>
        </row>
        <row r="63">
          <cell r="BG63">
            <v>2008</v>
          </cell>
          <cell r="BH63">
            <v>126.146</v>
          </cell>
          <cell r="BI63">
            <v>126.521</v>
          </cell>
          <cell r="BJ63">
            <v>127.438</v>
          </cell>
          <cell r="BK63">
            <v>127.72799999999999</v>
          </cell>
          <cell r="BL63">
            <v>127.59</v>
          </cell>
          <cell r="BM63">
            <v>128.11799999999999</v>
          </cell>
          <cell r="BN63">
            <v>128.83199999999999</v>
          </cell>
          <cell r="BO63">
            <v>129.57599999999999</v>
          </cell>
          <cell r="BP63">
            <v>130.459</v>
          </cell>
          <cell r="BQ63">
            <v>131.34800000000001</v>
          </cell>
          <cell r="BR63">
            <v>132.84100000000001</v>
          </cell>
          <cell r="BS63">
            <v>133.761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o"/>
      <sheetName val="Deuda"/>
      <sheetName val="Hoja1"/>
    </sheetNames>
    <sheetDataSet>
      <sheetData sheetId="0">
        <row r="12">
          <cell r="T12">
            <v>3.43</v>
          </cell>
        </row>
      </sheetData>
      <sheetData sheetId="1"/>
      <sheetData sheetId="2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TA"/>
      <sheetName val="FRONT PAGE"/>
      <sheetName val="ER JULY"/>
      <sheetName val="GTOS EXPL X CECO JULY"/>
      <sheetName val="GTOS ADM X CECO JULY"/>
      <sheetName val="OTROS GTOS Y PROD JULY"/>
      <sheetName val="BS JULY"/>
      <sheetName val="Fin. Statements"/>
      <sheetName val="BS Corp"/>
      <sheetName val="P&amp;L Corp"/>
      <sheetName val="MONTHLY P&amp;L"/>
      <sheetName val="Monthly P&amp;L Corp"/>
      <sheetName val="CH-EQUITY"/>
      <sheetName val="PAID IN CAPITAL"/>
      <sheetName val="TB"/>
      <sheetName val="TB x mov"/>
      <sheetName val="Notes to FS"/>
      <sheetName val="NOTE 1 AND 3"/>
      <sheetName val="NOTA 4"/>
      <sheetName val="NOTE 5 AND 6"/>
      <sheetName val="NOTE 8"/>
      <sheetName val="NOTE 9"/>
      <sheetName val="NOTE 10 and 11"/>
      <sheetName val="NOTE 13"/>
      <sheetName val="NOTE 14"/>
      <sheetName val="NOTE 15 Vieja"/>
      <sheetName val="NOTE 15.5"/>
      <sheetName val="NOTE 15.2.3"/>
      <sheetName val="NOTE 15"/>
      <sheetName val="NOTE 15.1"/>
      <sheetName val="Nota 15.4"/>
      <sheetName val="NOTE 15.2"/>
      <sheetName val="NOTE 15.3"/>
      <sheetName val="NOTE 15.4"/>
      <sheetName val="NOTE 16"/>
      <sheetName val="ANNEXE 33(1)"/>
      <sheetName val="NOTE 15.6"/>
      <sheetName val="NOTE 17, 18 y 19"/>
      <sheetName val="NOTE 20, 21 y 22"/>
      <sheetName val="NOTE 23"/>
      <sheetName val="NOTE 24"/>
      <sheetName val="NOTE 25"/>
      <sheetName val="BS ANNEXES"/>
      <sheetName val="ANNEXE 1"/>
      <sheetName val="ANNEXE 5"/>
      <sheetName val="ANNEXE 6-2"/>
      <sheetName val="Anexos 17.1 y 17.2"/>
      <sheetName val="ANNEXE 3"/>
      <sheetName val="NOTA 14"/>
      <sheetName val="ANNEXE 4"/>
      <sheetName val="ANNEXE 6"/>
      <sheetName val="ANNEXE 6 (2)"/>
      <sheetName val="ANNEXE 19"/>
      <sheetName val="ANEXO 20"/>
      <sheetName val="ANNEXE 22"/>
      <sheetName val="ANNEXE 18"/>
      <sheetName val="ANNEXE 18.1"/>
      <sheetName val="ANNEXE 20.1"/>
      <sheetName val="ANNEXE 23"/>
      <sheetName val="ANNEXE 24"/>
      <sheetName val="P&amp;L ANNEXES"/>
      <sheetName val="Tails ILR"/>
      <sheetName val="ANNEXE 26"/>
      <sheetName val="ANNEXE 26.1"/>
      <sheetName val="ANNEXE 26.2"/>
      <sheetName val="ANNEXE 8"/>
      <sheetName val="ANNEXE 28"/>
      <sheetName val="ANNEXE 28-2"/>
      <sheetName val="ANNEXE 30"/>
      <sheetName val="ANEXO 32"/>
      <sheetName val="ANNEXE 33"/>
      <sheetName val="ANNEXE 35"/>
      <sheetName val="ANNEXE 36"/>
      <sheetName val="ANNEXE 37"/>
      <sheetName val="ANNEXE 38"/>
      <sheetName val="NOTE 8.1"/>
      <sheetName val="NOTE 9.1"/>
      <sheetName val="ANEXO 8.1 US Gaap"/>
      <sheetName val="Sumary US Gaap"/>
      <sheetName val="ANNEXE 39"/>
      <sheetName val="ANNEXE 40"/>
      <sheetName val="ANNEXE 41"/>
      <sheetName val="ANEXO 38 B"/>
      <sheetName val="ANEXO 38 Fab"/>
      <sheetName val="ANEXO 38 C"/>
      <sheetName val="ANEXO 38-1"/>
      <sheetName val="ANEXO 38.1"/>
      <sheetName val="Control"/>
      <sheetName val="ND"/>
      <sheetName val="Modelo"/>
    </sheetNames>
    <sheetDataSet>
      <sheetData sheetId="0" refreshError="1"/>
      <sheetData sheetId="1">
        <row r="2">
          <cell r="C2" t="str">
            <v>Don David Gold Mexico S.A. de C.V.</v>
          </cell>
        </row>
        <row r="27">
          <cell r="D27">
            <v>19.5002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ón cont-fisc aud"/>
      <sheetName val="Conciliación PTU"/>
      <sheetName val="Tickmarks"/>
      <sheetName val="DATA"/>
    </sheetNames>
    <sheetDataSet>
      <sheetData sheetId="0">
        <row r="78">
          <cell r="C78">
            <v>1666</v>
          </cell>
        </row>
        <row r="119">
          <cell r="C119">
            <v>1931</v>
          </cell>
        </row>
        <row r="140">
          <cell r="C140">
            <v>3988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1-1"/>
      <sheetName val="B-1-2"/>
      <sheetName val="Hoja2"/>
    </sheetNames>
    <sheetDataSet>
      <sheetData sheetId="0"/>
      <sheetData sheetId="1"/>
      <sheetData sheetId="2">
        <row r="2">
          <cell r="B2" t="str">
            <v>FECHA</v>
          </cell>
          <cell r="C2" t="str">
            <v>T.I.I.E</v>
          </cell>
        </row>
        <row r="3">
          <cell r="B3">
            <v>39814</v>
          </cell>
          <cell r="C3">
            <v>0</v>
          </cell>
        </row>
        <row r="4">
          <cell r="B4">
            <v>39845</v>
          </cell>
          <cell r="C4">
            <v>8.4148000000000001E-2</v>
          </cell>
        </row>
        <row r="5">
          <cell r="B5">
            <v>39873</v>
          </cell>
          <cell r="C5">
            <v>7.9366000000000006E-2</v>
          </cell>
        </row>
        <row r="6">
          <cell r="B6">
            <v>39904</v>
          </cell>
          <cell r="C6">
            <v>7.6426999999999995E-2</v>
          </cell>
        </row>
        <row r="7">
          <cell r="B7">
            <v>39934</v>
          </cell>
          <cell r="C7">
            <v>6.6774E-2</v>
          </cell>
        </row>
        <row r="8">
          <cell r="B8">
            <v>39965</v>
          </cell>
          <cell r="C8">
            <v>5.7800000000000004E-2</v>
          </cell>
        </row>
        <row r="9">
          <cell r="B9">
            <v>39995</v>
          </cell>
          <cell r="C9">
            <v>5.2617999999999998E-2</v>
          </cell>
        </row>
        <row r="10">
          <cell r="B10">
            <v>40026</v>
          </cell>
          <cell r="C10">
            <v>4.9172E-2</v>
          </cell>
        </row>
        <row r="11">
          <cell r="B11">
            <v>40057</v>
          </cell>
          <cell r="C11">
            <v>4.8894E-2</v>
          </cell>
        </row>
        <row r="12">
          <cell r="B12">
            <v>40087</v>
          </cell>
          <cell r="C12">
            <v>4.9111000000000002E-2</v>
          </cell>
        </row>
        <row r="13">
          <cell r="B13">
            <v>40118</v>
          </cell>
          <cell r="C13">
            <v>4.9252999999999998E-2</v>
          </cell>
        </row>
        <row r="14">
          <cell r="B14">
            <v>40148</v>
          </cell>
          <cell r="C14">
            <v>4.9311999999999995E-2</v>
          </cell>
        </row>
        <row r="15">
          <cell r="B15">
            <v>40179</v>
          </cell>
          <cell r="C15">
            <v>4.9306000000000003E-2</v>
          </cell>
        </row>
        <row r="16">
          <cell r="B16">
            <v>40210</v>
          </cell>
          <cell r="C16">
            <v>4.9100000000000005E-2</v>
          </cell>
        </row>
        <row r="17">
          <cell r="B17">
            <v>40238</v>
          </cell>
          <cell r="C17">
            <v>4.9173000000000001E-2</v>
          </cell>
        </row>
        <row r="18">
          <cell r="B18">
            <v>40269</v>
          </cell>
          <cell r="C18">
            <v>4.9231999999999998E-2</v>
          </cell>
        </row>
        <row r="19">
          <cell r="B19">
            <v>40299</v>
          </cell>
          <cell r="C19">
            <v>4.9370000000000004E-2</v>
          </cell>
        </row>
        <row r="20">
          <cell r="B20">
            <v>40330</v>
          </cell>
          <cell r="C20">
            <v>4.9435E-2</v>
          </cell>
        </row>
        <row r="21">
          <cell r="B21">
            <v>40360</v>
          </cell>
          <cell r="C21">
            <v>4.9377000000000004E-2</v>
          </cell>
        </row>
        <row r="22">
          <cell r="B22">
            <v>40391</v>
          </cell>
          <cell r="C22">
            <v>4.9193000000000001E-2</v>
          </cell>
        </row>
        <row r="23">
          <cell r="B23">
            <v>40422</v>
          </cell>
          <cell r="C23">
            <v>4.9042000000000002E-2</v>
          </cell>
        </row>
        <row r="24">
          <cell r="B24">
            <v>40452</v>
          </cell>
          <cell r="C24">
            <v>4.9006000000000001E-2</v>
          </cell>
        </row>
        <row r="25">
          <cell r="B25">
            <v>40483</v>
          </cell>
          <cell r="C25">
            <v>4.8708000000000001E-2</v>
          </cell>
        </row>
        <row r="26">
          <cell r="B26">
            <v>40513</v>
          </cell>
          <cell r="C26">
            <v>4.8652000000000001E-2</v>
          </cell>
        </row>
        <row r="27">
          <cell r="B27">
            <v>40544</v>
          </cell>
          <cell r="C27">
            <v>4.8875000000000002E-2</v>
          </cell>
        </row>
        <row r="28">
          <cell r="B28">
            <v>40575</v>
          </cell>
          <cell r="C28">
            <v>4.8590000000000001E-2</v>
          </cell>
        </row>
        <row r="29">
          <cell r="B29">
            <v>40603</v>
          </cell>
          <cell r="C29">
            <v>4.8411000000000003E-2</v>
          </cell>
        </row>
        <row r="30">
          <cell r="B30">
            <v>40634</v>
          </cell>
          <cell r="C30">
            <v>4.8406000000000005E-2</v>
          </cell>
        </row>
        <row r="31">
          <cell r="B31">
            <v>40664</v>
          </cell>
          <cell r="C31">
            <v>4.8460999999999997E-2</v>
          </cell>
        </row>
        <row r="32">
          <cell r="B32">
            <v>40695</v>
          </cell>
          <cell r="C32">
            <v>4.8472000000000001E-2</v>
          </cell>
        </row>
        <row r="33">
          <cell r="B33">
            <v>40725</v>
          </cell>
          <cell r="C33">
            <v>4.8453999999999997E-2</v>
          </cell>
        </row>
        <row r="34">
          <cell r="B34">
            <v>40756</v>
          </cell>
          <cell r="C34">
            <v>4.8212999999999999E-2</v>
          </cell>
        </row>
        <row r="35">
          <cell r="B35">
            <v>40787</v>
          </cell>
          <cell r="C35">
            <v>4.8079999999999998E-2</v>
          </cell>
        </row>
        <row r="36">
          <cell r="B36">
            <v>40817</v>
          </cell>
          <cell r="C36">
            <v>4.7778999999999995E-2</v>
          </cell>
        </row>
        <row r="37">
          <cell r="B37">
            <v>40848</v>
          </cell>
          <cell r="C37">
            <v>4.7943E-2</v>
          </cell>
        </row>
        <row r="38">
          <cell r="B38">
            <v>40878</v>
          </cell>
          <cell r="C38">
            <v>4.7998000000000006E-2</v>
          </cell>
        </row>
        <row r="39">
          <cell r="B39">
            <v>40909</v>
          </cell>
          <cell r="C39">
            <v>4.7980999999999996E-2</v>
          </cell>
        </row>
        <row r="40">
          <cell r="B40">
            <v>40940</v>
          </cell>
          <cell r="C40">
            <v>4.7872999999999999E-2</v>
          </cell>
        </row>
        <row r="41">
          <cell r="B41">
            <v>40969</v>
          </cell>
          <cell r="C41">
            <v>4.7842000000000003E-2</v>
          </cell>
        </row>
        <row r="42">
          <cell r="B42">
            <v>41000</v>
          </cell>
          <cell r="C42">
            <v>4.7693000000000006E-2</v>
          </cell>
        </row>
        <row r="43">
          <cell r="B43">
            <v>41030</v>
          </cell>
          <cell r="C43">
            <v>4.7438000000000001E-2</v>
          </cell>
        </row>
        <row r="44">
          <cell r="B44">
            <v>41061</v>
          </cell>
          <cell r="C44">
            <v>4.7602000000000005E-2</v>
          </cell>
        </row>
        <row r="45">
          <cell r="B45">
            <v>41091</v>
          </cell>
          <cell r="C45">
            <v>4.7633000000000002E-2</v>
          </cell>
        </row>
        <row r="46">
          <cell r="B46">
            <v>41122</v>
          </cell>
          <cell r="C46">
            <v>4.7778999999999995E-2</v>
          </cell>
        </row>
        <row r="47">
          <cell r="B47">
            <v>41153</v>
          </cell>
          <cell r="C47">
            <v>4.7882000000000001E-2</v>
          </cell>
        </row>
        <row r="48">
          <cell r="B48">
            <v>41183</v>
          </cell>
          <cell r="C48">
            <v>4.8022999999999996E-2</v>
          </cell>
        </row>
        <row r="49">
          <cell r="B49">
            <v>41214</v>
          </cell>
          <cell r="C49">
            <v>4.8170000000000004E-2</v>
          </cell>
        </row>
        <row r="50">
          <cell r="B50">
            <v>41244</v>
          </cell>
          <cell r="C50">
            <v>4.8430000000000001E-2</v>
          </cell>
        </row>
        <row r="51">
          <cell r="B51">
            <v>41275</v>
          </cell>
          <cell r="C51">
            <v>4.8421000000000006E-2</v>
          </cell>
        </row>
        <row r="52">
          <cell r="B52">
            <v>41306</v>
          </cell>
          <cell r="C52">
            <v>4.8413000000000005E-2</v>
          </cell>
        </row>
        <row r="53">
          <cell r="B53">
            <v>41334</v>
          </cell>
          <cell r="C53">
            <v>4.8231000000000003E-2</v>
          </cell>
        </row>
        <row r="54">
          <cell r="B54">
            <v>41365</v>
          </cell>
          <cell r="C54">
            <v>4.4824000000000003E-2</v>
          </cell>
        </row>
        <row r="55">
          <cell r="B55">
            <v>41395</v>
          </cell>
          <cell r="C55">
            <v>4.3346000000000003E-2</v>
          </cell>
        </row>
        <row r="56">
          <cell r="B56">
            <v>41426</v>
          </cell>
          <cell r="C56">
            <v>4.3162000000000006E-2</v>
          </cell>
        </row>
        <row r="57">
          <cell r="B57">
            <v>41456</v>
          </cell>
          <cell r="C57">
            <v>4.3036000000000005E-2</v>
          </cell>
        </row>
        <row r="58">
          <cell r="B58">
            <v>41487</v>
          </cell>
          <cell r="C58">
            <v>4.3182999999999999E-2</v>
          </cell>
        </row>
        <row r="59">
          <cell r="B59">
            <v>41518</v>
          </cell>
          <cell r="C59">
            <v>4.3061999999999996E-2</v>
          </cell>
        </row>
        <row r="60">
          <cell r="B60">
            <v>41548</v>
          </cell>
          <cell r="C60">
            <v>4.1048999999999995E-2</v>
          </cell>
        </row>
        <row r="61">
          <cell r="B61">
            <v>41579</v>
          </cell>
          <cell r="C61">
            <v>3.9768999999999999E-2</v>
          </cell>
        </row>
        <row r="62">
          <cell r="B62">
            <v>41609</v>
          </cell>
          <cell r="C62">
            <v>3.7894999999999998E-2</v>
          </cell>
        </row>
        <row r="63">
          <cell r="B63">
            <v>41640</v>
          </cell>
          <cell r="C63">
            <v>3.7902999999999999E-2</v>
          </cell>
        </row>
        <row r="64">
          <cell r="B64">
            <v>41671</v>
          </cell>
          <cell r="C64">
            <v>3.7819999999999999E-2</v>
          </cell>
        </row>
        <row r="65">
          <cell r="B65">
            <v>41699</v>
          </cell>
          <cell r="C65">
            <v>3.7871000000000002E-2</v>
          </cell>
        </row>
        <row r="66">
          <cell r="B66">
            <v>41730</v>
          </cell>
          <cell r="C66">
            <v>3.8012999999999998E-2</v>
          </cell>
        </row>
        <row r="67">
          <cell r="B67">
            <v>41760</v>
          </cell>
          <cell r="C67">
            <v>3.8064000000000001E-2</v>
          </cell>
        </row>
        <row r="68">
          <cell r="B68">
            <v>41791</v>
          </cell>
          <cell r="C68">
            <v>3.8025000000000003E-2</v>
          </cell>
        </row>
        <row r="69">
          <cell r="B69">
            <v>41821</v>
          </cell>
          <cell r="C69">
            <v>3.4285999999999997E-2</v>
          </cell>
        </row>
        <row r="70">
          <cell r="B70">
            <v>41852</v>
          </cell>
          <cell r="C70">
            <v>3.2974999999999997E-2</v>
          </cell>
        </row>
        <row r="71">
          <cell r="B71">
            <v>41883</v>
          </cell>
          <cell r="C71">
            <v>3.2986000000000001E-2</v>
          </cell>
        </row>
        <row r="72">
          <cell r="B72">
            <v>41913</v>
          </cell>
          <cell r="C72">
            <v>3.2892999999999999E-2</v>
          </cell>
        </row>
        <row r="73">
          <cell r="B73">
            <v>41944</v>
          </cell>
          <cell r="C73">
            <v>3.2919000000000004E-2</v>
          </cell>
        </row>
        <row r="74">
          <cell r="B74">
            <v>41974</v>
          </cell>
          <cell r="C74">
            <v>3.2872999999999999E-2</v>
          </cell>
        </row>
        <row r="75">
          <cell r="B75">
            <v>42005</v>
          </cell>
          <cell r="C75">
            <v>3.2996999999999999E-2</v>
          </cell>
        </row>
        <row r="76">
          <cell r="B76">
            <v>42036</v>
          </cell>
          <cell r="C76">
            <v>3.3013000000000001E-2</v>
          </cell>
        </row>
        <row r="77">
          <cell r="B77">
            <v>42064</v>
          </cell>
          <cell r="C77">
            <v>3.2971E-2</v>
          </cell>
        </row>
        <row r="78">
          <cell r="B78">
            <v>42095</v>
          </cell>
          <cell r="C78">
            <v>3.3029000000000003E-2</v>
          </cell>
        </row>
        <row r="79">
          <cell r="B79">
            <v>42125</v>
          </cell>
          <cell r="C79">
            <v>3.2965000000000001E-2</v>
          </cell>
        </row>
        <row r="80">
          <cell r="B80">
            <v>42156</v>
          </cell>
          <cell r="C80">
            <v>3.3012E-2</v>
          </cell>
        </row>
        <row r="81">
          <cell r="B81">
            <v>42186</v>
          </cell>
          <cell r="C81">
            <v>3.3134999999999998E-2</v>
          </cell>
        </row>
        <row r="82">
          <cell r="B82">
            <v>42217</v>
          </cell>
          <cell r="C82">
            <v>3.3158E-2</v>
          </cell>
        </row>
        <row r="83">
          <cell r="B83">
            <v>42248</v>
          </cell>
          <cell r="C83">
            <v>3.3530000000000004E-2</v>
          </cell>
        </row>
        <row r="84">
          <cell r="B84">
            <v>42278</v>
          </cell>
          <cell r="C84">
            <v>3.3342999999999998E-2</v>
          </cell>
        </row>
        <row r="85">
          <cell r="B85">
            <v>42309</v>
          </cell>
          <cell r="C85">
            <v>3.3050000000000003E-2</v>
          </cell>
        </row>
        <row r="86">
          <cell r="B86">
            <v>42339</v>
          </cell>
          <cell r="C86">
            <v>3.3162999999999998E-2</v>
          </cell>
        </row>
        <row r="87">
          <cell r="B87">
            <v>42370</v>
          </cell>
          <cell r="C87">
            <v>3.4151000000000001E-2</v>
          </cell>
        </row>
        <row r="88">
          <cell r="B88">
            <v>42401</v>
          </cell>
          <cell r="C88">
            <v>3.5566E-2</v>
          </cell>
        </row>
        <row r="89">
          <cell r="B89">
            <v>42430</v>
          </cell>
          <cell r="C89">
            <v>3.7505999999999998E-2</v>
          </cell>
        </row>
        <row r="90">
          <cell r="B90">
            <v>42461</v>
          </cell>
          <cell r="C90">
            <v>4.0627000000000003E-2</v>
          </cell>
        </row>
        <row r="91">
          <cell r="B91">
            <v>42491</v>
          </cell>
          <cell r="C91">
            <v>4.0641999999999998E-2</v>
          </cell>
        </row>
        <row r="92">
          <cell r="B92">
            <v>42522</v>
          </cell>
          <cell r="C92">
            <v>4.0750000000000001E-2</v>
          </cell>
        </row>
        <row r="93">
          <cell r="B93">
            <v>42552</v>
          </cell>
          <cell r="C93">
            <v>4.1012000000000007E-2</v>
          </cell>
        </row>
        <row r="94">
          <cell r="B94">
            <v>42583</v>
          </cell>
          <cell r="C94">
            <v>4.5598E-2</v>
          </cell>
        </row>
        <row r="95">
          <cell r="B95">
            <v>42614</v>
          </cell>
          <cell r="C95">
            <v>4.5906000000000002E-2</v>
          </cell>
        </row>
        <row r="96">
          <cell r="B96">
            <v>42644</v>
          </cell>
          <cell r="C96">
            <v>4.6109999999999998E-2</v>
          </cell>
        </row>
        <row r="97">
          <cell r="B97">
            <v>42675</v>
          </cell>
          <cell r="C97">
            <v>5.1085999999999999E-2</v>
          </cell>
        </row>
        <row r="98">
          <cell r="B98">
            <v>42705</v>
          </cell>
          <cell r="C98">
            <v>5.3362999999999994E-2</v>
          </cell>
        </row>
        <row r="99">
          <cell r="B99">
            <v>42736</v>
          </cell>
          <cell r="C99">
            <v>5.8390000000000004E-2</v>
          </cell>
        </row>
        <row r="100">
          <cell r="B100">
            <v>42767</v>
          </cell>
          <cell r="C100">
            <v>6.1280000000000001E-2</v>
          </cell>
        </row>
        <row r="101">
          <cell r="B101">
            <v>42795</v>
          </cell>
          <cell r="C101">
            <v>6.4388000000000001E-2</v>
          </cell>
        </row>
        <row r="102">
          <cell r="B102">
            <v>42826</v>
          </cell>
          <cell r="C102">
            <v>6.6280000000000006E-2</v>
          </cell>
        </row>
        <row r="103">
          <cell r="B103">
            <v>42856</v>
          </cell>
          <cell r="C103">
            <v>6.8661E-2</v>
          </cell>
        </row>
        <row r="104">
          <cell r="B104">
            <v>42887</v>
          </cell>
          <cell r="C104">
            <v>6.9778999999999994E-2</v>
          </cell>
        </row>
        <row r="105">
          <cell r="B105">
            <v>42917</v>
          </cell>
          <cell r="C105">
            <v>7.2149000000000005E-2</v>
          </cell>
        </row>
        <row r="106">
          <cell r="B106">
            <v>42948</v>
          </cell>
          <cell r="C106">
            <v>7.3663999999999993E-2</v>
          </cell>
        </row>
        <row r="107">
          <cell r="B107">
            <v>42979</v>
          </cell>
          <cell r="C107">
            <v>7.3756000000000002E-2</v>
          </cell>
        </row>
        <row r="108">
          <cell r="B108">
            <v>43009</v>
          </cell>
          <cell r="C108">
            <v>7.3763999999999996E-2</v>
          </cell>
        </row>
        <row r="109">
          <cell r="B109">
            <v>43040</v>
          </cell>
          <cell r="C109">
            <v>7.3792999999999997E-2</v>
          </cell>
        </row>
        <row r="110">
          <cell r="B110">
            <v>43070</v>
          </cell>
          <cell r="C110">
            <v>7.3798000000000002E-2</v>
          </cell>
        </row>
        <row r="111">
          <cell r="B111">
            <v>43101</v>
          </cell>
          <cell r="C111">
            <v>7.5052000000000008E-2</v>
          </cell>
        </row>
        <row r="112">
          <cell r="B112">
            <v>43132</v>
          </cell>
          <cell r="C112">
            <v>7.6360999999999998E-2</v>
          </cell>
        </row>
        <row r="113">
          <cell r="B113">
            <v>43160</v>
          </cell>
          <cell r="C113">
            <v>7.7818999999999999E-2</v>
          </cell>
        </row>
        <row r="114">
          <cell r="B114">
            <v>43191</v>
          </cell>
          <cell r="C114">
            <v>7.8341000000000008E-2</v>
          </cell>
        </row>
        <row r="115">
          <cell r="B115">
            <v>43221</v>
          </cell>
          <cell r="C115">
            <v>7.8405000000000002E-2</v>
          </cell>
        </row>
        <row r="116">
          <cell r="B116">
            <v>43252</v>
          </cell>
          <cell r="C116">
            <v>7.8509999999999996E-2</v>
          </cell>
        </row>
        <row r="117">
          <cell r="B117">
            <v>43282</v>
          </cell>
          <cell r="C117">
            <v>7.928099999999999E-2</v>
          </cell>
        </row>
        <row r="118">
          <cell r="B118">
            <v>43313</v>
          </cell>
          <cell r="C118">
            <v>8.1042000000000003E-2</v>
          </cell>
        </row>
        <row r="119">
          <cell r="B119">
            <v>43344</v>
          </cell>
          <cell r="C119">
            <v>8.1059999999999993E-2</v>
          </cell>
        </row>
        <row r="120">
          <cell r="B120">
            <v>43374</v>
          </cell>
          <cell r="C120">
            <v>8.1140850000000014E-2</v>
          </cell>
        </row>
        <row r="121">
          <cell r="B121">
            <v>43405</v>
          </cell>
          <cell r="C121">
            <v>0</v>
          </cell>
        </row>
        <row r="122">
          <cell r="B122">
            <v>43435</v>
          </cell>
          <cell r="C122">
            <v>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Cotiza"/>
      <sheetName val="x Cliente"/>
      <sheetName val="Resumen"/>
      <sheetName val="SIN SPOOLER"/>
      <sheetName val="PARQUE"/>
      <sheetName val="%Sin"/>
      <sheetName val="Resumen Siniestralidad"/>
      <sheetName val="Bit"/>
      <sheetName val="Textos"/>
      <sheetName val="Desc. x Nomina"/>
      <sheetName val="Proyecc"/>
      <sheetName val="codigos"/>
      <sheetName val="TABLAS"/>
      <sheetName val="cp_unicos"/>
      <sheetName val="Valuacion Encontrack"/>
      <sheetName val="mmarca"/>
      <sheetName val="VALORES"/>
      <sheetName val="SUBSIDIOS"/>
      <sheetName val="Encontrack"/>
      <sheetName val="Conciliación cont-fisc a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za oct"/>
      <sheetName val="bza nov"/>
      <sheetName val="edo result proyectado"/>
      <sheetName val="Conciliación proyectada a dic"/>
      <sheetName val="Conciliación proyectada (2)"/>
      <sheetName val="TORNADO"/>
      <sheetName val="anexos noviembre"/>
      <sheetName val="Relación de gastos y costos"/>
      <sheetName val="proyección vtas"/>
      <sheetName val="ventas 2008"/>
      <sheetName val="Aguinaldo"/>
      <sheetName val="Nómina"/>
      <sheetName val="IMSS INFONAVIT"/>
      <sheetName val="SILVERADO"/>
      <sheetName val="Asiento contable"/>
      <sheetName val="Depreciaciones a diciembre"/>
      <sheetName val="INPC"/>
      <sheetName val="AAI estimado"/>
      <sheetName val="pend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C13">
            <v>126.521</v>
          </cell>
          <cell r="I13">
            <v>130.459</v>
          </cell>
          <cell r="J13">
            <v>131.34800000000001</v>
          </cell>
          <cell r="K13">
            <v>132.84100000000001</v>
          </cell>
        </row>
      </sheetData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intermedia"/>
      <sheetName val="Revisión de AF Diciembre 2004"/>
      <sheetName val="Revisión"/>
      <sheetName val="Amarre Depreciación"/>
      <sheetName val="Rev SI"/>
      <sheetName val="Depreciación detalle"/>
      <sheetName val="XREF"/>
      <sheetName val="Tickmarks"/>
      <sheetName val="CLIENTES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/>
      <sheetData sheetId="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-6420"/>
      <sheetName val="01-6421"/>
      <sheetName val="01-6422"/>
      <sheetName val="01-6423"/>
      <sheetName val="XREF"/>
      <sheetName val="Tickmarks"/>
      <sheetName val="Amarre Depreci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exión final"/>
      <sheetName val="Revisión - Intermedia"/>
      <sheetName val="Amarre Depreciación"/>
      <sheetName val="MMA"/>
      <sheetName val="Revisión Altas"/>
      <sheetName val="Bajas"/>
      <sheetName val="MMA. S.I."/>
      <sheetName val="Revisión S.I."/>
      <sheetName val="XREF"/>
      <sheetName val="Tickmarks"/>
      <sheetName val="01-642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ueba global del IMSS"/>
      <sheetName val="B9831944101"/>
      <sheetName val="Y5623454104"/>
      <sheetName val="E4971102104"/>
      <sheetName val="D3818318106"/>
      <sheetName val="B6151540105"/>
      <sheetName val="L4316819108"/>
      <sheetName val="E5349151103"/>
      <sheetName val="XREF"/>
      <sheetName val="Tickmarks"/>
      <sheetName val="#REF"/>
      <sheetName val="Conexión final"/>
      <sheetName val="Amarre Depreciación"/>
    </sheetNames>
    <sheetDataSet>
      <sheetData sheetId="0" refreshError="1">
        <row r="26">
          <cell r="I26">
            <v>2890640.19</v>
          </cell>
        </row>
      </sheetData>
      <sheetData sheetId="1" refreshError="1">
        <row r="26">
          <cell r="I26">
            <v>2890640.19</v>
          </cell>
        </row>
        <row r="49">
          <cell r="C49">
            <v>29641.86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sos e insuficiencias"/>
      <sheetName val="Declaración múltiple"/>
      <sheetName val="2% nómina"/>
      <sheetName val="Cálculo de PP"/>
      <sheetName val="XREF"/>
      <sheetName val="Tickmarks"/>
      <sheetName val="B9831944101"/>
      <sheetName val="Prueba global del IM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AF"/>
      <sheetName val="Altas"/>
      <sheetName val="MMA Altas"/>
      <sheetName val="Rev. Fisica"/>
      <sheetName val="Bajas"/>
      <sheetName val="MMA SI"/>
      <sheetName val="Prueba Global"/>
      <sheetName val="Depr y Actualización"/>
      <sheetName val="Amarre SI"/>
      <sheetName val="XREF"/>
      <sheetName val="Tickmarks"/>
      <sheetName val="Resumen"/>
      <sheetName val="Depreciacion Contable"/>
      <sheetName val="SI Seleccionado"/>
      <sheetName val="Last Result"/>
      <sheetName val="Selección de AF"/>
      <sheetName val="Revisión"/>
      <sheetName val="Subselec"/>
      <sheetName val="Marcas Estándar"/>
      <sheetName val="Amarre"/>
      <sheetName val="MovAF "/>
      <sheetName val="Bajas "/>
      <sheetName val="Resumen Dep Año"/>
      <sheetName val="Dep´n LM"/>
      <sheetName val="Depr Ejerc"/>
      <sheetName val="Selección"/>
      <sheetName val="Subselección"/>
      <sheetName val="Depreciacion Contable (2)"/>
      <sheetName val="SI Selecc"/>
      <sheetName val="Depr Ejerc (2)"/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.1"/>
      <sheetName val="11"/>
      <sheetName val="Integracion"/>
      <sheetName val="Selección de Altas "/>
      <sheetName val="Revisión Altas"/>
      <sheetName val="Expectativa Depreciación"/>
      <sheetName val="Depreciación"/>
      <sheetName val="Metodología"/>
      <sheetName val="Revisión  Altas"/>
      <sheetName val="MMA Saldos Iniciales"/>
      <sheetName val="Revisión Bajas"/>
      <sheetName val="Depreciaciones"/>
      <sheetName val="Determinación del Límite"/>
      <sheetName val="#REF"/>
      <sheetName val="Depreciación 2008"/>
      <sheetName val="ALTA AF"/>
      <sheetName val="Integración AF"/>
      <sheetName val="ajustes"/>
      <sheetName val="INPC"/>
      <sheetName val="Sumaria A.F"/>
      <sheetName val="Sumaria Dep"/>
      <sheetName val="Traspasos"/>
      <sheetName val="Alt construcciones en proceso"/>
      <sheetName val="Bajas remedidos"/>
      <sheetName val="MMASInicial"/>
      <sheetName val="RevSInicial"/>
      <sheetName val="Const en proceso Dic"/>
      <sheetName val="Selección altas"/>
      <sheetName val="Seleccion baja"/>
      <sheetName val="DepRemedidos"/>
      <sheetName val="Totalmente dep"/>
      <sheetName val="Prueba Dep Global"/>
      <sheetName val="Rem Sep 05"/>
      <sheetName val="Baja remedición"/>
      <sheetName val="IntegConsProceso"/>
      <sheetName val="DEP CONTABLE"/>
      <sheetName val="SaldoInicial"/>
      <sheetName val="Altas "/>
      <sheetName val="DepResultados"/>
      <sheetName val="IntegRemedición "/>
      <sheetName val="Remedicion"/>
      <sheetName val="Const en Proceso"/>
      <sheetName val="03371 00009"/>
      <sheetName val="03371 00010"/>
      <sheetName val="03371 00011"/>
      <sheetName val="MOVIMIENTOS DE A.F."/>
      <sheetName val="MOVIMIENTOS DE DEP"/>
      <sheetName val="Prueba dep fiscal"/>
      <sheetName val="Dep en Gtos Cta 21100-22700"/>
      <sheetName val="Dep Remed en Gtos 09810 011004"/>
      <sheetName val="ANTICIPO A PROV"/>
      <sheetName val="SALDO INICIAL AF"/>
      <sheetName val="CONST EN PROC"/>
      <sheetName val="CAPITALIZACIÓN DE CONST EN PROC"/>
      <sheetName val="SOFTWARE"/>
      <sheetName val="BAJAS NORMALES"/>
      <sheetName val="BAJAS REMEDIC"/>
      <sheetName val="activos depreciados 0410"/>
      <sheetName val="MMA de Adiciones"/>
      <sheetName val="Int. Const. Procesoxantigüedad"/>
      <sheetName val="Análisis Construcción en proces"/>
      <sheetName val="Chart2"/>
      <sheetName val="Chart1"/>
      <sheetName val="Depreciaciones (2)"/>
      <sheetName val="Integración A.F."/>
      <sheetName val="Saldos iniciales"/>
      <sheetName val="Integración altas Dic"/>
      <sheetName val="Integración altas"/>
      <sheetName val="Altas A.F."/>
      <sheetName val="Revisión Proyectos inversión"/>
      <sheetName val="Proyectos en proceso"/>
      <sheetName val="Dep. Dic 08"/>
      <sheetName val="Prueba global de depreciación"/>
      <sheetName val="Dep. Sep"/>
      <sheetName val="Movimientos"/>
      <sheetName val="Mejoras a locales"/>
      <sheetName val="Dep'n global"/>
      <sheetName val="Depreciación Autos"/>
      <sheetName val="Depn Tlpto"/>
      <sheetName val="Tlpto 31-Dic-07"/>
      <sheetName val="Tlpto (FV) 31-Dic-07"/>
      <sheetName val="Tlpto altas 2008"/>
      <sheetName val="Prueba Telepuerto"/>
      <sheetName val="OCR"/>
      <sheetName val="Prueba global dep."/>
      <sheetName val="Muestra"/>
      <sheetName val="MMA Altas Dic"/>
      <sheetName val="MMA Proyectos"/>
      <sheetName val="Integración proyectos"/>
      <sheetName val="MMA Proyectos Dic"/>
      <sheetName val="Proyectos a Dic"/>
      <sheetName val="Depreciación Dic"/>
      <sheetName val="Utilidad en vta A.F."/>
      <sheetName val="Activo fijo"/>
      <sheetName val="Altas y Bajas  "/>
      <sheetName val="Revisión de Altas"/>
      <sheetName val="Selección SI"/>
      <sheetName val="Revisión SI"/>
      <sheetName val="Declaración múltipl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Tickmarks"/>
      <sheetName val="Resumen 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Amarre deuda"/>
      <sheetName val="2)Deuda Intercompañías"/>
      <sheetName val="3)Deuda Otros"/>
      <sheetName val="Tabla del Límite"/>
      <sheetName val="XREF"/>
      <sheetName val="Tickmarks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Amarre Deuda FINAL"/>
      <sheetName val="2)Monte Tangolunda"/>
      <sheetName val="3)Prueba Global Aguascalientes"/>
      <sheetName val="4)Cálculo cía (ppc)"/>
      <sheetName val="XREF"/>
      <sheetName val="Tickmarks"/>
      <sheetName val="2)Deuda Intercompañí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413"/>
      <sheetName val="6414"/>
      <sheetName val="SERVICIOS ADMON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reciaciones a dic2011"/>
      <sheetName val="INPC"/>
    </sheetNames>
    <sheetDataSet>
      <sheetData sheetId="0" refreshError="1"/>
      <sheetData sheetId="1" refreshError="1">
        <row r="7">
          <cell r="M7">
            <v>70.960999999999999</v>
          </cell>
        </row>
        <row r="10">
          <cell r="B10">
            <v>77.616</v>
          </cell>
        </row>
        <row r="13">
          <cell r="H13">
            <v>88.840999999999994</v>
          </cell>
        </row>
        <row r="14">
          <cell r="B14">
            <v>92.453999999999994</v>
          </cell>
          <cell r="C14">
            <v>92.658000000000001</v>
          </cell>
          <cell r="K14">
            <v>94.652000000000001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 A F"/>
      <sheetName val="MMA S.I."/>
      <sheetName val="Verificación de Activos"/>
      <sheetName val="Revisión altas"/>
      <sheetName val="Dep oct 03"/>
      <sheetName val="XREF"/>
      <sheetName val="Tickmarks"/>
      <sheetName val="Conexión Dic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Tickmarks"/>
      <sheetName val="Movimiento  A F"/>
      <sheetName val="Dep oct 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úmen AF - Intermedia"/>
      <sheetName val="MMA altas"/>
      <sheetName val="Revisión Altas"/>
      <sheetName val="Bajas"/>
      <sheetName val="Amarre Depreciación"/>
      <sheetName val="Proyectos"/>
      <sheetName val="act788"/>
      <sheetName val="Proyectos dic"/>
      <sheetName val="act05"/>
      <sheetName val="Conexión AF-Final"/>
      <sheetName val="XREF"/>
      <sheetName val="Tickmarks"/>
      <sheetName val="Revisión SI"/>
      <sheetName val="Integ. C. Proceso"/>
      <sheetName val="Rev.Proyectos"/>
      <sheetName val="Traspasos"/>
      <sheetName val="Concil.Bse.Dif.vs.Libros"/>
      <sheetName val="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yor"/>
      <sheetName val="Ordenado"/>
      <sheetName val="Depurado"/>
      <sheetName val="Eliminadas"/>
      <sheetName val="Oficial Agosto"/>
      <sheetName val="Indice"/>
      <sheetName val="1"/>
      <sheetName val="2"/>
      <sheetName val="3"/>
      <sheetName val="4"/>
      <sheetName val="Tikmarks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dula"/>
      <sheetName val="Cotiza"/>
      <sheetName val="x Cliente"/>
      <sheetName val="Resumen"/>
      <sheetName val="Bit"/>
      <sheetName val="Textos"/>
      <sheetName val="Desc. x Nomina"/>
      <sheetName val="Proyecc"/>
      <sheetName val="SIN SPOOLER"/>
      <sheetName val="PARQUE"/>
      <sheetName val="TABLAS"/>
      <sheetName val="Valuacion Encontrack"/>
      <sheetName val="codigos"/>
      <sheetName val="mmarca"/>
      <sheetName val="VALORES"/>
      <sheetName val="SUBSIDIOS"/>
      <sheetName val="Encontrack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DZ3">
            <v>100</v>
          </cell>
          <cell r="EA3">
            <v>0.05</v>
          </cell>
          <cell r="EB3">
            <v>0.05</v>
          </cell>
          <cell r="EC3">
            <v>0.1</v>
          </cell>
          <cell r="ED3" t="str">
            <v>N</v>
          </cell>
          <cell r="EE3">
            <v>0</v>
          </cell>
          <cell r="EF3">
            <v>1000000</v>
          </cell>
          <cell r="EG3">
            <v>40000</v>
          </cell>
          <cell r="EH3" t="str">
            <v>S</v>
          </cell>
          <cell r="EI3" t="str">
            <v>S</v>
          </cell>
          <cell r="EJ3" t="str">
            <v>N</v>
          </cell>
          <cell r="EK3" t="str">
            <v>N</v>
          </cell>
          <cell r="EL3" t="str">
            <v>N</v>
          </cell>
          <cell r="EM3" t="str">
            <v>N</v>
          </cell>
          <cell r="EN3" t="str">
            <v>A</v>
          </cell>
          <cell r="EO3" t="str">
            <v>N</v>
          </cell>
          <cell r="EP3">
            <v>0</v>
          </cell>
          <cell r="EQ3">
            <v>0</v>
          </cell>
          <cell r="ER3">
            <v>1500</v>
          </cell>
          <cell r="ES3" t="str">
            <v>N</v>
          </cell>
          <cell r="ET3">
            <v>250000</v>
          </cell>
          <cell r="EU3" t="str">
            <v>N</v>
          </cell>
          <cell r="EV3">
            <v>0</v>
          </cell>
          <cell r="EW3" t="str">
            <v>N</v>
          </cell>
          <cell r="EX3">
            <v>0</v>
          </cell>
          <cell r="EY3">
            <v>0</v>
          </cell>
          <cell r="EZ3" t="str">
            <v>N</v>
          </cell>
          <cell r="FA3" t="str">
            <v>N</v>
          </cell>
          <cell r="FB3" t="str">
            <v>N</v>
          </cell>
          <cell r="FC3" t="str">
            <v>AMPARADO</v>
          </cell>
          <cell r="FD3">
            <v>100000</v>
          </cell>
          <cell r="FE3" t="str">
            <v>EXCLUIDO</v>
          </cell>
          <cell r="FF3" t="str">
            <v>EXCLUIDO</v>
          </cell>
          <cell r="FG3">
            <v>880000</v>
          </cell>
          <cell r="FH3" t="str">
            <v>N</v>
          </cell>
          <cell r="FI3">
            <v>0</v>
          </cell>
          <cell r="FJ3">
            <v>0</v>
          </cell>
        </row>
        <row r="4">
          <cell r="DZ4">
            <v>101</v>
          </cell>
          <cell r="EA4">
            <v>0.05</v>
          </cell>
          <cell r="EB4">
            <v>0.05</v>
          </cell>
          <cell r="EC4">
            <v>0.1</v>
          </cell>
          <cell r="ED4" t="str">
            <v>N</v>
          </cell>
          <cell r="EE4">
            <v>0</v>
          </cell>
          <cell r="EF4">
            <v>1000000</v>
          </cell>
          <cell r="EG4">
            <v>40000</v>
          </cell>
          <cell r="EH4" t="str">
            <v>S</v>
          </cell>
          <cell r="EI4" t="str">
            <v>S</v>
          </cell>
          <cell r="EJ4" t="str">
            <v>N</v>
          </cell>
          <cell r="EK4" t="str">
            <v>N</v>
          </cell>
          <cell r="EL4" t="str">
            <v>N</v>
          </cell>
          <cell r="EM4" t="str">
            <v>N</v>
          </cell>
          <cell r="EN4" t="str">
            <v>A</v>
          </cell>
          <cell r="EO4" t="str">
            <v>N</v>
          </cell>
          <cell r="EP4">
            <v>0</v>
          </cell>
          <cell r="EQ4">
            <v>0</v>
          </cell>
          <cell r="ER4">
            <v>1500</v>
          </cell>
          <cell r="ES4" t="str">
            <v>N</v>
          </cell>
          <cell r="ET4">
            <v>250000</v>
          </cell>
          <cell r="EU4" t="str">
            <v>N</v>
          </cell>
          <cell r="EV4">
            <v>0</v>
          </cell>
          <cell r="EW4" t="str">
            <v>N</v>
          </cell>
          <cell r="EX4">
            <v>0</v>
          </cell>
          <cell r="EY4">
            <v>0</v>
          </cell>
          <cell r="EZ4" t="str">
            <v>N</v>
          </cell>
          <cell r="FA4" t="str">
            <v>N</v>
          </cell>
          <cell r="FB4" t="str">
            <v>N</v>
          </cell>
          <cell r="FC4" t="str">
            <v>AMPARADO</v>
          </cell>
          <cell r="FD4">
            <v>100000</v>
          </cell>
          <cell r="FE4" t="str">
            <v>EXCLUIDO</v>
          </cell>
          <cell r="FF4" t="str">
            <v>EXCLUIDO</v>
          </cell>
          <cell r="FG4">
            <v>0</v>
          </cell>
          <cell r="FH4" t="str">
            <v>N</v>
          </cell>
          <cell r="FI4">
            <v>0</v>
          </cell>
          <cell r="FJ4">
            <v>0</v>
          </cell>
        </row>
        <row r="5">
          <cell r="DZ5">
            <v>102</v>
          </cell>
          <cell r="EA5">
            <v>0.05</v>
          </cell>
          <cell r="EB5">
            <v>0.05</v>
          </cell>
          <cell r="EC5">
            <v>0.1</v>
          </cell>
          <cell r="ED5" t="str">
            <v>N</v>
          </cell>
          <cell r="EE5">
            <v>0</v>
          </cell>
          <cell r="EF5">
            <v>750000</v>
          </cell>
          <cell r="EG5">
            <v>200000</v>
          </cell>
          <cell r="EH5" t="str">
            <v>S</v>
          </cell>
          <cell r="EI5" t="str">
            <v>S</v>
          </cell>
          <cell r="EJ5" t="str">
            <v>N</v>
          </cell>
          <cell r="EK5" t="str">
            <v>N</v>
          </cell>
          <cell r="EL5" t="str">
            <v>N</v>
          </cell>
          <cell r="EM5" t="str">
            <v>N</v>
          </cell>
          <cell r="EN5" t="str">
            <v>A</v>
          </cell>
          <cell r="EO5" t="str">
            <v>N</v>
          </cell>
          <cell r="EP5">
            <v>0</v>
          </cell>
          <cell r="EQ5">
            <v>0</v>
          </cell>
          <cell r="ER5">
            <v>0</v>
          </cell>
          <cell r="ES5" t="str">
            <v>N</v>
          </cell>
          <cell r="ET5">
            <v>250000</v>
          </cell>
          <cell r="EU5" t="str">
            <v>N</v>
          </cell>
          <cell r="EV5">
            <v>0</v>
          </cell>
          <cell r="EW5" t="str">
            <v>N</v>
          </cell>
          <cell r="EX5">
            <v>0</v>
          </cell>
          <cell r="EY5">
            <v>0</v>
          </cell>
          <cell r="EZ5" t="str">
            <v>N</v>
          </cell>
          <cell r="FA5" t="str">
            <v>N</v>
          </cell>
          <cell r="FB5" t="str">
            <v>N</v>
          </cell>
          <cell r="FC5" t="str">
            <v>EXCLUIDO</v>
          </cell>
          <cell r="FD5">
            <v>100000</v>
          </cell>
          <cell r="FE5" t="str">
            <v>EXCLUIDO</v>
          </cell>
          <cell r="FF5" t="str">
            <v>EXCLUIDO</v>
          </cell>
          <cell r="FG5">
            <v>880000</v>
          </cell>
          <cell r="FH5" t="str">
            <v>N</v>
          </cell>
          <cell r="FI5">
            <v>0</v>
          </cell>
          <cell r="FJ5">
            <v>0</v>
          </cell>
        </row>
        <row r="6">
          <cell r="DZ6">
            <v>224</v>
          </cell>
          <cell r="EA6">
            <v>0.05</v>
          </cell>
          <cell r="EB6">
            <v>0.05</v>
          </cell>
          <cell r="EC6">
            <v>0.1</v>
          </cell>
          <cell r="ED6" t="str">
            <v>N</v>
          </cell>
          <cell r="EE6">
            <v>0</v>
          </cell>
          <cell r="EF6">
            <v>750000</v>
          </cell>
          <cell r="EG6">
            <v>200000</v>
          </cell>
          <cell r="EH6" t="str">
            <v>S</v>
          </cell>
          <cell r="EI6" t="str">
            <v>S</v>
          </cell>
          <cell r="EJ6" t="str">
            <v>N</v>
          </cell>
          <cell r="EK6" t="str">
            <v>N</v>
          </cell>
          <cell r="EL6" t="str">
            <v>N</v>
          </cell>
          <cell r="EM6" t="str">
            <v>N</v>
          </cell>
          <cell r="EN6" t="str">
            <v>A</v>
          </cell>
          <cell r="EO6" t="str">
            <v>N</v>
          </cell>
          <cell r="EP6">
            <v>0</v>
          </cell>
          <cell r="EQ6">
            <v>0</v>
          </cell>
          <cell r="ER6">
            <v>0</v>
          </cell>
          <cell r="ES6" t="str">
            <v>N</v>
          </cell>
          <cell r="ET6">
            <v>250000</v>
          </cell>
          <cell r="EU6" t="str">
            <v>N</v>
          </cell>
          <cell r="EV6">
            <v>0</v>
          </cell>
          <cell r="EW6" t="str">
            <v>N</v>
          </cell>
          <cell r="EX6">
            <v>0</v>
          </cell>
          <cell r="EY6">
            <v>0</v>
          </cell>
          <cell r="EZ6" t="str">
            <v>N</v>
          </cell>
          <cell r="FA6" t="str">
            <v>N</v>
          </cell>
          <cell r="FB6" t="str">
            <v>N</v>
          </cell>
          <cell r="FC6" t="str">
            <v>EXCLUIDO</v>
          </cell>
          <cell r="FD6">
            <v>100000</v>
          </cell>
          <cell r="FE6" t="str">
            <v>EXCLUIDO</v>
          </cell>
          <cell r="FF6" t="str">
            <v>EXCLUIDO</v>
          </cell>
          <cell r="FG6">
            <v>0</v>
          </cell>
          <cell r="FH6" t="str">
            <v>N</v>
          </cell>
          <cell r="FI6">
            <v>0</v>
          </cell>
          <cell r="FJ6">
            <v>0</v>
          </cell>
        </row>
        <row r="7">
          <cell r="DZ7">
            <v>103</v>
          </cell>
          <cell r="EA7">
            <v>0.05</v>
          </cell>
          <cell r="EB7">
            <v>0.05</v>
          </cell>
          <cell r="EC7">
            <v>0.1</v>
          </cell>
          <cell r="ED7" t="str">
            <v>N</v>
          </cell>
          <cell r="EE7">
            <v>0</v>
          </cell>
          <cell r="EF7">
            <v>1000000</v>
          </cell>
          <cell r="EG7">
            <v>40000</v>
          </cell>
          <cell r="EH7" t="str">
            <v>S</v>
          </cell>
          <cell r="EI7" t="str">
            <v>S</v>
          </cell>
          <cell r="EJ7" t="str">
            <v>N</v>
          </cell>
          <cell r="EK7" t="str">
            <v>N</v>
          </cell>
          <cell r="EL7" t="str">
            <v>N</v>
          </cell>
          <cell r="EM7" t="str">
            <v>N</v>
          </cell>
          <cell r="EN7" t="str">
            <v>A</v>
          </cell>
          <cell r="EO7" t="str">
            <v>N</v>
          </cell>
          <cell r="EP7">
            <v>0</v>
          </cell>
          <cell r="EQ7">
            <v>0</v>
          </cell>
          <cell r="ER7">
            <v>1500</v>
          </cell>
          <cell r="ES7" t="str">
            <v>N</v>
          </cell>
          <cell r="ET7">
            <v>250000</v>
          </cell>
          <cell r="EU7" t="str">
            <v>N</v>
          </cell>
          <cell r="EV7">
            <v>0</v>
          </cell>
          <cell r="EW7" t="str">
            <v>N</v>
          </cell>
          <cell r="EX7">
            <v>0</v>
          </cell>
          <cell r="EY7">
            <v>0</v>
          </cell>
          <cell r="EZ7" t="str">
            <v>N</v>
          </cell>
          <cell r="FA7" t="str">
            <v>N</v>
          </cell>
          <cell r="FB7" t="str">
            <v>N</v>
          </cell>
          <cell r="FC7" t="str">
            <v>AMPARADO</v>
          </cell>
          <cell r="FD7">
            <v>100000</v>
          </cell>
          <cell r="FE7" t="str">
            <v>EXCLUIDO</v>
          </cell>
          <cell r="FF7" t="str">
            <v>EXCLUIDO</v>
          </cell>
          <cell r="FG7">
            <v>880000</v>
          </cell>
          <cell r="FH7" t="str">
            <v>N</v>
          </cell>
          <cell r="FI7">
            <v>0</v>
          </cell>
          <cell r="FJ7">
            <v>0</v>
          </cell>
        </row>
        <row r="8">
          <cell r="DZ8">
            <v>104</v>
          </cell>
          <cell r="EA8">
            <v>0.05</v>
          </cell>
          <cell r="EB8">
            <v>0.05</v>
          </cell>
          <cell r="EC8">
            <v>0.1</v>
          </cell>
          <cell r="ED8" t="str">
            <v>N</v>
          </cell>
          <cell r="EE8">
            <v>0</v>
          </cell>
          <cell r="EF8">
            <v>1000000</v>
          </cell>
          <cell r="EG8">
            <v>40000</v>
          </cell>
          <cell r="EH8" t="str">
            <v>S</v>
          </cell>
          <cell r="EI8" t="str">
            <v>S</v>
          </cell>
          <cell r="EJ8" t="str">
            <v>N</v>
          </cell>
          <cell r="EK8" t="str">
            <v>N</v>
          </cell>
          <cell r="EL8" t="str">
            <v>N</v>
          </cell>
          <cell r="EM8" t="str">
            <v>N</v>
          </cell>
          <cell r="EN8" t="str">
            <v>A</v>
          </cell>
          <cell r="EO8" t="str">
            <v>N</v>
          </cell>
          <cell r="EP8">
            <v>0</v>
          </cell>
          <cell r="EQ8">
            <v>0</v>
          </cell>
          <cell r="ER8">
            <v>1500</v>
          </cell>
          <cell r="ES8" t="str">
            <v>N</v>
          </cell>
          <cell r="ET8">
            <v>250000</v>
          </cell>
          <cell r="EU8" t="str">
            <v>N</v>
          </cell>
          <cell r="EV8">
            <v>0</v>
          </cell>
          <cell r="EW8" t="str">
            <v>N</v>
          </cell>
          <cell r="EX8">
            <v>0</v>
          </cell>
          <cell r="EY8">
            <v>0</v>
          </cell>
          <cell r="EZ8" t="str">
            <v>N</v>
          </cell>
          <cell r="FA8" t="str">
            <v>N</v>
          </cell>
          <cell r="FB8" t="str">
            <v>N</v>
          </cell>
          <cell r="FC8" t="str">
            <v>AMPARADO</v>
          </cell>
          <cell r="FD8">
            <v>100000</v>
          </cell>
          <cell r="FE8" t="str">
            <v>EXCLUIDO</v>
          </cell>
          <cell r="FF8" t="str">
            <v>EXCLUIDO</v>
          </cell>
          <cell r="FG8">
            <v>880000</v>
          </cell>
          <cell r="FH8" t="str">
            <v>N</v>
          </cell>
          <cell r="FI8">
            <v>0</v>
          </cell>
          <cell r="FJ8">
            <v>0</v>
          </cell>
        </row>
        <row r="9">
          <cell r="DZ9">
            <v>105</v>
          </cell>
          <cell r="EA9">
            <v>0.05</v>
          </cell>
          <cell r="EB9">
            <v>0.05</v>
          </cell>
          <cell r="EC9">
            <v>0.1</v>
          </cell>
          <cell r="ED9" t="str">
            <v>N</v>
          </cell>
          <cell r="EE9">
            <v>0</v>
          </cell>
          <cell r="EF9">
            <v>1000000</v>
          </cell>
          <cell r="EG9">
            <v>40000</v>
          </cell>
          <cell r="EH9" t="str">
            <v>S</v>
          </cell>
          <cell r="EI9" t="str">
            <v>S</v>
          </cell>
          <cell r="EJ9" t="str">
            <v>N</v>
          </cell>
          <cell r="EK9" t="str">
            <v>N</v>
          </cell>
          <cell r="EL9" t="str">
            <v>N</v>
          </cell>
          <cell r="EM9" t="str">
            <v>N</v>
          </cell>
          <cell r="EN9" t="str">
            <v>A</v>
          </cell>
          <cell r="EO9" t="str">
            <v>N</v>
          </cell>
          <cell r="EP9">
            <v>0</v>
          </cell>
          <cell r="EQ9">
            <v>0</v>
          </cell>
          <cell r="ER9">
            <v>1500</v>
          </cell>
          <cell r="ES9" t="str">
            <v>N</v>
          </cell>
          <cell r="ET9">
            <v>250000</v>
          </cell>
          <cell r="EU9" t="str">
            <v>N</v>
          </cell>
          <cell r="EV9">
            <v>0</v>
          </cell>
          <cell r="EW9" t="str">
            <v>N</v>
          </cell>
          <cell r="EX9">
            <v>0</v>
          </cell>
          <cell r="EY9">
            <v>0</v>
          </cell>
          <cell r="EZ9" t="str">
            <v>N</v>
          </cell>
          <cell r="FA9" t="str">
            <v>N</v>
          </cell>
          <cell r="FB9" t="str">
            <v>N</v>
          </cell>
          <cell r="FC9" t="str">
            <v>AMPARADO</v>
          </cell>
          <cell r="FD9">
            <v>100000</v>
          </cell>
          <cell r="FE9" t="str">
            <v>EXCLUIDO</v>
          </cell>
          <cell r="FF9" t="str">
            <v>EXCLUIDO</v>
          </cell>
          <cell r="FG9">
            <v>880000</v>
          </cell>
          <cell r="FH9" t="str">
            <v>N</v>
          </cell>
          <cell r="FI9">
            <v>0</v>
          </cell>
          <cell r="FJ9">
            <v>0</v>
          </cell>
        </row>
        <row r="10">
          <cell r="DZ10">
            <v>132</v>
          </cell>
          <cell r="EA10">
            <v>0.05</v>
          </cell>
          <cell r="EB10">
            <v>0.05</v>
          </cell>
          <cell r="EC10">
            <v>0.1</v>
          </cell>
          <cell r="ED10" t="str">
            <v>N</v>
          </cell>
          <cell r="EE10">
            <v>0</v>
          </cell>
          <cell r="EF10">
            <v>1000000</v>
          </cell>
          <cell r="EG10">
            <v>40000</v>
          </cell>
          <cell r="EH10" t="str">
            <v>S</v>
          </cell>
          <cell r="EI10" t="str">
            <v>S</v>
          </cell>
          <cell r="EJ10" t="str">
            <v>N</v>
          </cell>
          <cell r="EK10" t="str">
            <v>N</v>
          </cell>
          <cell r="EL10" t="str">
            <v>N</v>
          </cell>
          <cell r="EM10" t="str">
            <v>N</v>
          </cell>
          <cell r="EN10" t="str">
            <v>A</v>
          </cell>
          <cell r="EO10" t="str">
            <v>N</v>
          </cell>
          <cell r="EP10">
            <v>0</v>
          </cell>
          <cell r="EQ10">
            <v>0</v>
          </cell>
          <cell r="ER10">
            <v>1500</v>
          </cell>
          <cell r="ES10" t="str">
            <v>N</v>
          </cell>
          <cell r="ET10">
            <v>250000</v>
          </cell>
          <cell r="EU10" t="str">
            <v>N</v>
          </cell>
          <cell r="EV10">
            <v>0</v>
          </cell>
          <cell r="EW10" t="str">
            <v>N</v>
          </cell>
          <cell r="EX10">
            <v>0</v>
          </cell>
          <cell r="EY10">
            <v>0</v>
          </cell>
          <cell r="EZ10" t="str">
            <v>N</v>
          </cell>
          <cell r="FA10" t="str">
            <v>N</v>
          </cell>
          <cell r="FB10" t="str">
            <v>N</v>
          </cell>
          <cell r="FC10" t="str">
            <v>AMPARADO</v>
          </cell>
          <cell r="FD10">
            <v>100000</v>
          </cell>
          <cell r="FE10" t="str">
            <v>EXCLUIDO</v>
          </cell>
          <cell r="FF10" t="str">
            <v>EXCLUIDO</v>
          </cell>
          <cell r="FG10">
            <v>880000</v>
          </cell>
          <cell r="FH10" t="str">
            <v>N</v>
          </cell>
          <cell r="FI10">
            <v>0</v>
          </cell>
          <cell r="FJ10">
            <v>0</v>
          </cell>
        </row>
        <row r="11">
          <cell r="DZ11">
            <v>109</v>
          </cell>
          <cell r="EA11">
            <v>0.05</v>
          </cell>
          <cell r="EB11">
            <v>0.05</v>
          </cell>
          <cell r="EC11">
            <v>0.1</v>
          </cell>
          <cell r="ED11" t="str">
            <v>N</v>
          </cell>
          <cell r="EE11">
            <v>0</v>
          </cell>
          <cell r="EF11">
            <v>750000</v>
          </cell>
          <cell r="EG11">
            <v>200000</v>
          </cell>
          <cell r="EH11" t="str">
            <v>S</v>
          </cell>
          <cell r="EI11" t="str">
            <v>S</v>
          </cell>
          <cell r="EJ11" t="str">
            <v>N</v>
          </cell>
          <cell r="EK11" t="str">
            <v>N</v>
          </cell>
          <cell r="EL11" t="str">
            <v>N</v>
          </cell>
          <cell r="EM11" t="str">
            <v>N</v>
          </cell>
          <cell r="EN11" t="str">
            <v>A</v>
          </cell>
          <cell r="EO11" t="str">
            <v>N</v>
          </cell>
          <cell r="EP11">
            <v>0</v>
          </cell>
          <cell r="EQ11">
            <v>0</v>
          </cell>
          <cell r="ER11">
            <v>1500</v>
          </cell>
          <cell r="ES11" t="str">
            <v>N</v>
          </cell>
          <cell r="EU11" t="str">
            <v>N</v>
          </cell>
          <cell r="EV11">
            <v>0</v>
          </cell>
          <cell r="EW11" t="str">
            <v>N</v>
          </cell>
          <cell r="EX11">
            <v>0</v>
          </cell>
          <cell r="EY11">
            <v>0</v>
          </cell>
          <cell r="EZ11" t="str">
            <v>N</v>
          </cell>
          <cell r="FA11" t="str">
            <v>N</v>
          </cell>
          <cell r="FB11" t="str">
            <v>N</v>
          </cell>
          <cell r="FC11" t="str">
            <v>EXCLUIDO</v>
          </cell>
          <cell r="FD11">
            <v>0</v>
          </cell>
          <cell r="FE11" t="str">
            <v>EXCLUIDO</v>
          </cell>
          <cell r="FF11" t="str">
            <v>EXCLUIDO</v>
          </cell>
          <cell r="FG11">
            <v>0</v>
          </cell>
          <cell r="FH11" t="str">
            <v>N</v>
          </cell>
          <cell r="FI11">
            <v>0</v>
          </cell>
          <cell r="FJ11">
            <v>0</v>
          </cell>
        </row>
        <row r="12">
          <cell r="DZ12">
            <v>111</v>
          </cell>
          <cell r="EA12">
            <v>0.1</v>
          </cell>
          <cell r="EB12">
            <v>0.1</v>
          </cell>
          <cell r="EC12">
            <v>0.2</v>
          </cell>
          <cell r="ED12" t="str">
            <v>N</v>
          </cell>
          <cell r="EE12">
            <v>25</v>
          </cell>
          <cell r="EF12">
            <v>500000</v>
          </cell>
          <cell r="EG12">
            <v>50000</v>
          </cell>
          <cell r="EH12" t="str">
            <v>S</v>
          </cell>
          <cell r="EI12" t="str">
            <v>S</v>
          </cell>
          <cell r="EJ12" t="str">
            <v>N</v>
          </cell>
          <cell r="EK12" t="str">
            <v>N</v>
          </cell>
          <cell r="EL12" t="str">
            <v>N</v>
          </cell>
          <cell r="EM12" t="str">
            <v>N</v>
          </cell>
          <cell r="EN12" t="str">
            <v>A</v>
          </cell>
          <cell r="EO12" t="str">
            <v>N</v>
          </cell>
          <cell r="EP12">
            <v>0</v>
          </cell>
          <cell r="EQ12">
            <v>0</v>
          </cell>
          <cell r="ER12">
            <v>1500</v>
          </cell>
          <cell r="ES12" t="str">
            <v>N</v>
          </cell>
          <cell r="EU12" t="str">
            <v>N</v>
          </cell>
          <cell r="EV12">
            <v>0</v>
          </cell>
          <cell r="EW12" t="str">
            <v>N</v>
          </cell>
          <cell r="EX12">
            <v>0</v>
          </cell>
          <cell r="EY12">
            <v>0</v>
          </cell>
          <cell r="EZ12" t="str">
            <v>N</v>
          </cell>
          <cell r="FA12" t="str">
            <v>N</v>
          </cell>
          <cell r="FB12" t="str">
            <v>N</v>
          </cell>
          <cell r="FC12" t="str">
            <v>EXCLUIDO</v>
          </cell>
          <cell r="FD12">
            <v>50000</v>
          </cell>
          <cell r="FE12" t="str">
            <v>EXCLUIDO</v>
          </cell>
          <cell r="FF12" t="str">
            <v>EXCLUIDO</v>
          </cell>
          <cell r="FG12">
            <v>0</v>
          </cell>
          <cell r="FH12" t="str">
            <v>N</v>
          </cell>
          <cell r="FI12">
            <v>0</v>
          </cell>
          <cell r="FJ12">
            <v>0</v>
          </cell>
        </row>
        <row r="13">
          <cell r="DZ13">
            <v>113</v>
          </cell>
          <cell r="EA13">
            <v>0.05</v>
          </cell>
          <cell r="EB13">
            <v>0.05</v>
          </cell>
          <cell r="EC13">
            <v>0.1</v>
          </cell>
          <cell r="ED13" t="str">
            <v>N</v>
          </cell>
          <cell r="EE13">
            <v>0</v>
          </cell>
          <cell r="EF13">
            <v>750000</v>
          </cell>
          <cell r="EG13">
            <v>200000</v>
          </cell>
          <cell r="EH13" t="str">
            <v>S</v>
          </cell>
          <cell r="EI13" t="str">
            <v>S</v>
          </cell>
          <cell r="EJ13" t="str">
            <v>N</v>
          </cell>
          <cell r="EK13" t="str">
            <v>N</v>
          </cell>
          <cell r="EL13" t="str">
            <v>N</v>
          </cell>
          <cell r="EM13" t="str">
            <v>N</v>
          </cell>
          <cell r="EN13" t="str">
            <v>A</v>
          </cell>
          <cell r="EO13" t="str">
            <v>N</v>
          </cell>
          <cell r="EP13">
            <v>0</v>
          </cell>
          <cell r="EQ13">
            <v>0</v>
          </cell>
          <cell r="ER13">
            <v>0</v>
          </cell>
          <cell r="ES13" t="str">
            <v>N</v>
          </cell>
          <cell r="ET13">
            <v>250000</v>
          </cell>
          <cell r="EU13" t="str">
            <v>N</v>
          </cell>
          <cell r="EV13">
            <v>0</v>
          </cell>
          <cell r="EW13" t="str">
            <v>N</v>
          </cell>
          <cell r="EX13">
            <v>0</v>
          </cell>
          <cell r="EY13">
            <v>0</v>
          </cell>
          <cell r="EZ13" t="str">
            <v>N</v>
          </cell>
          <cell r="FA13" t="str">
            <v>N</v>
          </cell>
          <cell r="FB13" t="str">
            <v>N</v>
          </cell>
          <cell r="FC13" t="str">
            <v>EXCLUIDO</v>
          </cell>
          <cell r="FD13">
            <v>100000</v>
          </cell>
          <cell r="FE13" t="str">
            <v>EXCLUIDO</v>
          </cell>
          <cell r="FF13" t="str">
            <v>EXCLUIDO</v>
          </cell>
          <cell r="FG13">
            <v>0</v>
          </cell>
          <cell r="FH13" t="str">
            <v>N</v>
          </cell>
          <cell r="FI13">
            <v>0</v>
          </cell>
          <cell r="FJ13">
            <v>0</v>
          </cell>
        </row>
        <row r="14">
          <cell r="DZ14">
            <v>200</v>
          </cell>
          <cell r="EA14">
            <v>0.05</v>
          </cell>
          <cell r="EB14">
            <v>0.05</v>
          </cell>
          <cell r="EC14">
            <v>0.1</v>
          </cell>
          <cell r="ED14" t="str">
            <v>N</v>
          </cell>
          <cell r="EE14">
            <v>0</v>
          </cell>
          <cell r="EF14">
            <v>1000000</v>
          </cell>
          <cell r="EG14">
            <v>30000</v>
          </cell>
          <cell r="EH14" t="str">
            <v>S</v>
          </cell>
          <cell r="EI14" t="str">
            <v>S</v>
          </cell>
          <cell r="EJ14" t="str">
            <v>N</v>
          </cell>
          <cell r="EK14" t="str">
            <v>N</v>
          </cell>
          <cell r="EL14" t="str">
            <v>N</v>
          </cell>
          <cell r="EM14" t="str">
            <v>N</v>
          </cell>
          <cell r="EN14" t="str">
            <v>A</v>
          </cell>
          <cell r="EO14" t="str">
            <v>N</v>
          </cell>
          <cell r="EP14" t="str">
            <v>EXCLUIDO</v>
          </cell>
          <cell r="EQ14">
            <v>0</v>
          </cell>
          <cell r="ER14">
            <v>1500</v>
          </cell>
          <cell r="ES14" t="str">
            <v>N</v>
          </cell>
          <cell r="ET14">
            <v>250000</v>
          </cell>
          <cell r="EU14" t="str">
            <v>N</v>
          </cell>
          <cell r="EV14">
            <v>0</v>
          </cell>
          <cell r="EW14" t="str">
            <v>N</v>
          </cell>
          <cell r="EX14">
            <v>0</v>
          </cell>
          <cell r="EY14">
            <v>0</v>
          </cell>
          <cell r="EZ14" t="str">
            <v>N</v>
          </cell>
          <cell r="FA14" t="str">
            <v>N</v>
          </cell>
          <cell r="FB14" t="str">
            <v>N</v>
          </cell>
          <cell r="FC14" t="str">
            <v>AMPARADO</v>
          </cell>
          <cell r="FD14">
            <v>100000</v>
          </cell>
          <cell r="FE14" t="str">
            <v>EXCLUIDO</v>
          </cell>
          <cell r="FF14" t="str">
            <v>EXCLUIDO</v>
          </cell>
          <cell r="FG14">
            <v>0</v>
          </cell>
          <cell r="FH14" t="str">
            <v>N</v>
          </cell>
          <cell r="FI14">
            <v>300000</v>
          </cell>
          <cell r="FJ14">
            <v>100</v>
          </cell>
        </row>
        <row r="15">
          <cell r="DZ15">
            <v>201</v>
          </cell>
          <cell r="EA15">
            <v>0.05</v>
          </cell>
          <cell r="EB15">
            <v>0.05</v>
          </cell>
          <cell r="EC15">
            <v>0.1</v>
          </cell>
          <cell r="ED15" t="str">
            <v>N</v>
          </cell>
          <cell r="EE15">
            <v>0</v>
          </cell>
          <cell r="EF15">
            <v>1000000</v>
          </cell>
          <cell r="EG15">
            <v>30000</v>
          </cell>
          <cell r="EH15" t="str">
            <v>S</v>
          </cell>
          <cell r="EI15" t="e">
            <v>#REF!</v>
          </cell>
          <cell r="EJ15" t="str">
            <v>N</v>
          </cell>
          <cell r="EK15" t="str">
            <v>N</v>
          </cell>
          <cell r="EL15" t="str">
            <v>N</v>
          </cell>
          <cell r="EM15" t="str">
            <v>N</v>
          </cell>
          <cell r="EN15" t="str">
            <v>A</v>
          </cell>
          <cell r="EO15" t="str">
            <v>N</v>
          </cell>
          <cell r="EP15" t="str">
            <v>EXCLUIDO</v>
          </cell>
          <cell r="EQ15">
            <v>0</v>
          </cell>
          <cell r="ER15">
            <v>1500</v>
          </cell>
          <cell r="ES15" t="str">
            <v>N</v>
          </cell>
          <cell r="ET15">
            <v>250000</v>
          </cell>
          <cell r="EU15" t="str">
            <v>N</v>
          </cell>
          <cell r="EV15">
            <v>0</v>
          </cell>
          <cell r="EW15" t="str">
            <v>N</v>
          </cell>
          <cell r="EX15">
            <v>0</v>
          </cell>
          <cell r="EY15">
            <v>0</v>
          </cell>
          <cell r="EZ15" t="str">
            <v>N</v>
          </cell>
          <cell r="FA15" t="str">
            <v>N</v>
          </cell>
          <cell r="FB15" t="str">
            <v>N</v>
          </cell>
          <cell r="FC15" t="str">
            <v>AMPARADO</v>
          </cell>
          <cell r="FD15">
            <v>100000</v>
          </cell>
          <cell r="FE15" t="str">
            <v>EXCLUIDO</v>
          </cell>
        </row>
        <row r="16">
          <cell r="DZ16">
            <v>203</v>
          </cell>
          <cell r="EA16">
            <v>0.05</v>
          </cell>
          <cell r="EB16">
            <v>0.05</v>
          </cell>
          <cell r="EC16">
            <v>0.1</v>
          </cell>
          <cell r="ED16" t="str">
            <v>N</v>
          </cell>
          <cell r="EE16">
            <v>0</v>
          </cell>
          <cell r="EF16">
            <v>750000</v>
          </cell>
          <cell r="EG16">
            <v>90000</v>
          </cell>
          <cell r="EH16" t="str">
            <v>S</v>
          </cell>
          <cell r="EI16" t="str">
            <v>S</v>
          </cell>
          <cell r="EJ16" t="str">
            <v>N</v>
          </cell>
          <cell r="EK16" t="str">
            <v>N</v>
          </cell>
          <cell r="EL16" t="str">
            <v>N</v>
          </cell>
          <cell r="EM16" t="str">
            <v>N</v>
          </cell>
          <cell r="EN16" t="str">
            <v>A</v>
          </cell>
          <cell r="EO16" t="str">
            <v>N</v>
          </cell>
          <cell r="EP16" t="str">
            <v>EXCLUIDO</v>
          </cell>
          <cell r="EQ16">
            <v>0</v>
          </cell>
          <cell r="ER16">
            <v>1500</v>
          </cell>
          <cell r="ES16" t="str">
            <v>N</v>
          </cell>
          <cell r="EU16" t="str">
            <v>N</v>
          </cell>
          <cell r="EV16">
            <v>0</v>
          </cell>
          <cell r="EW16" t="str">
            <v>N</v>
          </cell>
          <cell r="EX16">
            <v>0</v>
          </cell>
          <cell r="EY16">
            <v>0</v>
          </cell>
          <cell r="EZ16" t="str">
            <v>N</v>
          </cell>
          <cell r="FA16" t="str">
            <v>N</v>
          </cell>
          <cell r="FB16" t="str">
            <v>N</v>
          </cell>
          <cell r="FC16" t="str">
            <v>EXCLUIDO</v>
          </cell>
          <cell r="FD16">
            <v>0</v>
          </cell>
          <cell r="FE16" t="str">
            <v>EXCLUIDO</v>
          </cell>
          <cell r="FF16" t="str">
            <v>EXCLUIDO</v>
          </cell>
          <cell r="FG16">
            <v>0</v>
          </cell>
          <cell r="FH16" t="str">
            <v>N</v>
          </cell>
          <cell r="FI16">
            <v>0</v>
          </cell>
          <cell r="FJ16">
            <v>0</v>
          </cell>
        </row>
        <row r="17">
          <cell r="DZ17">
            <v>205</v>
          </cell>
          <cell r="EA17">
            <v>0.1</v>
          </cell>
          <cell r="EB17">
            <v>0.1</v>
          </cell>
          <cell r="EC17">
            <v>0.2</v>
          </cell>
          <cell r="ED17" t="str">
            <v>N</v>
          </cell>
          <cell r="EE17">
            <v>100</v>
          </cell>
          <cell r="EF17">
            <v>500000</v>
          </cell>
          <cell r="EG17">
            <v>60000</v>
          </cell>
          <cell r="EH17" t="str">
            <v>S</v>
          </cell>
          <cell r="EI17" t="str">
            <v>N</v>
          </cell>
          <cell r="EJ17" t="str">
            <v>N</v>
          </cell>
          <cell r="EK17" t="str">
            <v>N</v>
          </cell>
          <cell r="EL17" t="str">
            <v>N</v>
          </cell>
          <cell r="EM17" t="str">
            <v>N</v>
          </cell>
          <cell r="EN17" t="str">
            <v>A</v>
          </cell>
          <cell r="EO17" t="str">
            <v>N</v>
          </cell>
          <cell r="EP17">
            <v>0</v>
          </cell>
          <cell r="EQ17">
            <v>0</v>
          </cell>
          <cell r="ER17">
            <v>1500</v>
          </cell>
          <cell r="ES17" t="str">
            <v>N</v>
          </cell>
          <cell r="EU17" t="str">
            <v>N</v>
          </cell>
          <cell r="EV17">
            <v>0</v>
          </cell>
          <cell r="EW17" t="str">
            <v>N</v>
          </cell>
          <cell r="EX17">
            <v>0</v>
          </cell>
          <cell r="EY17">
            <v>0</v>
          </cell>
          <cell r="EZ17" t="str">
            <v>N</v>
          </cell>
          <cell r="FA17" t="str">
            <v>N</v>
          </cell>
          <cell r="FB17" t="str">
            <v>N</v>
          </cell>
          <cell r="FC17" t="str">
            <v>EXCLUIDO</v>
          </cell>
          <cell r="FD17">
            <v>50000</v>
          </cell>
          <cell r="FE17" t="str">
            <v>EXCLUIDO</v>
          </cell>
          <cell r="FF17" t="str">
            <v>EXCLUIDO</v>
          </cell>
          <cell r="FG17">
            <v>0</v>
          </cell>
          <cell r="FH17" t="str">
            <v>N</v>
          </cell>
          <cell r="FI17">
            <v>0</v>
          </cell>
          <cell r="FJ17">
            <v>0</v>
          </cell>
        </row>
        <row r="18">
          <cell r="DZ18">
            <v>222</v>
          </cell>
          <cell r="EA18">
            <v>0.1</v>
          </cell>
          <cell r="EB18">
            <v>0.1</v>
          </cell>
          <cell r="EC18">
            <v>0.2</v>
          </cell>
          <cell r="ED18" t="str">
            <v>N</v>
          </cell>
          <cell r="EE18">
            <v>100</v>
          </cell>
          <cell r="EF18">
            <v>500000</v>
          </cell>
          <cell r="EG18">
            <v>60000</v>
          </cell>
          <cell r="EH18" t="str">
            <v>S</v>
          </cell>
          <cell r="EI18" t="str">
            <v>N</v>
          </cell>
          <cell r="EJ18" t="str">
            <v>N</v>
          </cell>
          <cell r="EK18" t="str">
            <v>N</v>
          </cell>
          <cell r="EL18" t="str">
            <v>N</v>
          </cell>
          <cell r="EM18" t="str">
            <v>N</v>
          </cell>
          <cell r="EN18" t="str">
            <v>A</v>
          </cell>
          <cell r="EO18" t="str">
            <v>N</v>
          </cell>
          <cell r="EP18">
            <v>0</v>
          </cell>
          <cell r="EQ18">
            <v>0</v>
          </cell>
          <cell r="ER18">
            <v>1500</v>
          </cell>
          <cell r="ES18" t="str">
            <v>N</v>
          </cell>
          <cell r="EU18" t="str">
            <v>N</v>
          </cell>
          <cell r="EV18">
            <v>0</v>
          </cell>
          <cell r="EW18" t="str">
            <v>N</v>
          </cell>
          <cell r="EX18">
            <v>0</v>
          </cell>
          <cell r="EY18">
            <v>0</v>
          </cell>
          <cell r="EZ18" t="str">
            <v>N</v>
          </cell>
          <cell r="FA18" t="str">
            <v>N</v>
          </cell>
          <cell r="FB18" t="str">
            <v>N</v>
          </cell>
          <cell r="FC18" t="str">
            <v>EXCLUIDO</v>
          </cell>
          <cell r="FD18">
            <v>50000</v>
          </cell>
          <cell r="FE18" t="str">
            <v>EXCLUIDO</v>
          </cell>
          <cell r="FF18" t="str">
            <v>EXCLUIDO</v>
          </cell>
          <cell r="FG18">
            <v>0</v>
          </cell>
          <cell r="FH18" t="str">
            <v>N</v>
          </cell>
          <cell r="FI18">
            <v>0</v>
          </cell>
          <cell r="FJ18">
            <v>0</v>
          </cell>
        </row>
        <row r="19">
          <cell r="DZ19">
            <v>223</v>
          </cell>
          <cell r="EA19">
            <v>0.1</v>
          </cell>
          <cell r="EB19">
            <v>0.1</v>
          </cell>
          <cell r="EC19">
            <v>0.2</v>
          </cell>
          <cell r="ED19" t="str">
            <v>N</v>
          </cell>
          <cell r="EE19">
            <v>100</v>
          </cell>
          <cell r="EF19">
            <v>500000</v>
          </cell>
          <cell r="EG19">
            <v>60000</v>
          </cell>
          <cell r="EH19" t="str">
            <v>S</v>
          </cell>
          <cell r="EI19" t="str">
            <v>N</v>
          </cell>
          <cell r="EJ19" t="str">
            <v>N</v>
          </cell>
          <cell r="EK19" t="str">
            <v>N</v>
          </cell>
          <cell r="EL19" t="str">
            <v>N</v>
          </cell>
          <cell r="EM19" t="str">
            <v>N</v>
          </cell>
          <cell r="EN19" t="str">
            <v>A</v>
          </cell>
          <cell r="EO19" t="str">
            <v>N</v>
          </cell>
          <cell r="EP19">
            <v>0</v>
          </cell>
          <cell r="EQ19">
            <v>0</v>
          </cell>
          <cell r="ER19">
            <v>1500</v>
          </cell>
          <cell r="ES19" t="str">
            <v>N</v>
          </cell>
          <cell r="EU19" t="str">
            <v>N</v>
          </cell>
          <cell r="EV19">
            <v>0</v>
          </cell>
          <cell r="EW19" t="str">
            <v>N</v>
          </cell>
          <cell r="EX19">
            <v>0</v>
          </cell>
          <cell r="EY19">
            <v>0</v>
          </cell>
          <cell r="EZ19" t="str">
            <v>N</v>
          </cell>
          <cell r="FA19" t="str">
            <v>N</v>
          </cell>
          <cell r="FB19" t="str">
            <v>N</v>
          </cell>
          <cell r="FC19" t="str">
            <v>EXCLUIDO</v>
          </cell>
          <cell r="FD19">
            <v>50000</v>
          </cell>
          <cell r="FE19" t="str">
            <v>EXCLUIDO</v>
          </cell>
          <cell r="FF19" t="str">
            <v>EXCLUIDO</v>
          </cell>
          <cell r="FG19">
            <v>0</v>
          </cell>
          <cell r="FH19" t="str">
            <v>N</v>
          </cell>
          <cell r="FI19">
            <v>0</v>
          </cell>
          <cell r="FJ19">
            <v>0</v>
          </cell>
        </row>
        <row r="20">
          <cell r="DZ20">
            <v>208</v>
          </cell>
          <cell r="EA20">
            <v>0.1</v>
          </cell>
          <cell r="EB20">
            <v>0.1</v>
          </cell>
          <cell r="EC20">
            <v>0.2</v>
          </cell>
          <cell r="ED20" t="str">
            <v>N</v>
          </cell>
          <cell r="EE20">
            <v>100</v>
          </cell>
          <cell r="EF20">
            <v>1100000</v>
          </cell>
          <cell r="EG20">
            <v>60000</v>
          </cell>
          <cell r="EH20" t="str">
            <v>S</v>
          </cell>
          <cell r="EI20" t="str">
            <v>N</v>
          </cell>
          <cell r="EJ20" t="str">
            <v>N</v>
          </cell>
          <cell r="EK20" t="str">
            <v>N</v>
          </cell>
          <cell r="EL20" t="str">
            <v>N</v>
          </cell>
          <cell r="EM20" t="str">
            <v>N</v>
          </cell>
          <cell r="EN20" t="str">
            <v>A</v>
          </cell>
          <cell r="EO20" t="str">
            <v>N</v>
          </cell>
          <cell r="EP20">
            <v>0</v>
          </cell>
          <cell r="EQ20">
            <v>0</v>
          </cell>
          <cell r="ER20">
            <v>1500</v>
          </cell>
          <cell r="ES20" t="str">
            <v>N</v>
          </cell>
          <cell r="EU20" t="str">
            <v>N</v>
          </cell>
          <cell r="EV20">
            <v>0</v>
          </cell>
          <cell r="EW20" t="str">
            <v>N</v>
          </cell>
          <cell r="EX20">
            <v>35000</v>
          </cell>
          <cell r="EY20">
            <v>0</v>
          </cell>
          <cell r="EZ20" t="str">
            <v>N</v>
          </cell>
          <cell r="FA20" t="str">
            <v>N</v>
          </cell>
          <cell r="FB20" t="str">
            <v>N</v>
          </cell>
          <cell r="FC20" t="str">
            <v>EXCLUIDO</v>
          </cell>
          <cell r="FD20">
            <v>50000</v>
          </cell>
          <cell r="FE20" t="str">
            <v>EXCLUIDO</v>
          </cell>
          <cell r="FF20" t="str">
            <v>EXCLUIDO</v>
          </cell>
          <cell r="FG20">
            <v>0</v>
          </cell>
          <cell r="FH20" t="str">
            <v>N</v>
          </cell>
          <cell r="FI20">
            <v>0</v>
          </cell>
          <cell r="FJ20">
            <v>0</v>
          </cell>
        </row>
        <row r="21">
          <cell r="DZ21">
            <v>209</v>
          </cell>
          <cell r="EA21">
            <v>0.1</v>
          </cell>
          <cell r="EB21">
            <v>0.1</v>
          </cell>
          <cell r="EC21">
            <v>0.2</v>
          </cell>
          <cell r="ED21" t="str">
            <v>N</v>
          </cell>
          <cell r="EE21">
            <v>100</v>
          </cell>
          <cell r="EF21">
            <v>1100000</v>
          </cell>
          <cell r="EG21">
            <v>60000</v>
          </cell>
          <cell r="EH21" t="str">
            <v>S</v>
          </cell>
          <cell r="EI21" t="str">
            <v>N</v>
          </cell>
          <cell r="EJ21" t="str">
            <v>N</v>
          </cell>
          <cell r="EK21" t="str">
            <v>N</v>
          </cell>
          <cell r="EL21" t="str">
            <v>N</v>
          </cell>
          <cell r="EM21" t="str">
            <v>N</v>
          </cell>
          <cell r="EN21" t="str">
            <v>A</v>
          </cell>
          <cell r="EO21" t="str">
            <v>N</v>
          </cell>
          <cell r="EP21">
            <v>0</v>
          </cell>
          <cell r="EQ21">
            <v>0</v>
          </cell>
          <cell r="ER21">
            <v>1500</v>
          </cell>
          <cell r="ES21" t="str">
            <v>N</v>
          </cell>
          <cell r="EU21" t="str">
            <v>N</v>
          </cell>
          <cell r="EV21">
            <v>0</v>
          </cell>
          <cell r="EW21" t="str">
            <v>N</v>
          </cell>
          <cell r="EX21">
            <v>35000</v>
          </cell>
          <cell r="EY21">
            <v>0</v>
          </cell>
          <cell r="EZ21" t="str">
            <v>N</v>
          </cell>
          <cell r="FA21" t="str">
            <v>N</v>
          </cell>
          <cell r="FB21" t="str">
            <v>N</v>
          </cell>
          <cell r="FC21" t="str">
            <v>EXCLUIDO</v>
          </cell>
          <cell r="FD21">
            <v>50000</v>
          </cell>
          <cell r="FE21" t="str">
            <v>EXCLUIDO</v>
          </cell>
          <cell r="FF21" t="str">
            <v>EXCLUIDO</v>
          </cell>
          <cell r="FG21">
            <v>0</v>
          </cell>
          <cell r="FH21" t="str">
            <v>N</v>
          </cell>
          <cell r="FI21">
            <v>0</v>
          </cell>
          <cell r="FJ21">
            <v>0</v>
          </cell>
        </row>
        <row r="22">
          <cell r="DZ22">
            <v>210</v>
          </cell>
          <cell r="EA22">
            <v>0.05</v>
          </cell>
          <cell r="EB22">
            <v>0.05</v>
          </cell>
          <cell r="EC22">
            <v>0.1</v>
          </cell>
          <cell r="ED22" t="str">
            <v>N</v>
          </cell>
          <cell r="EE22">
            <v>0</v>
          </cell>
          <cell r="EF22">
            <v>1000000</v>
          </cell>
          <cell r="EG22">
            <v>45000</v>
          </cell>
          <cell r="EH22" t="str">
            <v>S</v>
          </cell>
          <cell r="EI22" t="str">
            <v>S</v>
          </cell>
          <cell r="EJ22" t="str">
            <v>N</v>
          </cell>
          <cell r="EK22" t="str">
            <v>N</v>
          </cell>
          <cell r="EL22" t="str">
            <v>N</v>
          </cell>
          <cell r="EM22" t="str">
            <v>N</v>
          </cell>
          <cell r="EN22" t="str">
            <v>A</v>
          </cell>
          <cell r="EO22" t="str">
            <v>N</v>
          </cell>
          <cell r="EP22">
            <v>0</v>
          </cell>
          <cell r="EQ22">
            <v>0</v>
          </cell>
          <cell r="ER22">
            <v>1500</v>
          </cell>
          <cell r="ES22" t="str">
            <v>N</v>
          </cell>
          <cell r="ET22">
            <v>250000</v>
          </cell>
          <cell r="EU22" t="str">
            <v>N</v>
          </cell>
          <cell r="EV22">
            <v>0</v>
          </cell>
          <cell r="EW22" t="str">
            <v>N</v>
          </cell>
          <cell r="EX22">
            <v>0</v>
          </cell>
          <cell r="EY22">
            <v>0</v>
          </cell>
          <cell r="EZ22" t="str">
            <v>N</v>
          </cell>
          <cell r="FA22" t="str">
            <v>N</v>
          </cell>
          <cell r="FB22" t="str">
            <v>N</v>
          </cell>
          <cell r="FC22" t="str">
            <v>AMPARADO</v>
          </cell>
          <cell r="FD22">
            <v>100000</v>
          </cell>
          <cell r="FE22" t="str">
            <v>EXCLUIDO</v>
          </cell>
          <cell r="FF22" t="str">
            <v>EXCLUIDO</v>
          </cell>
          <cell r="FG22">
            <v>880000</v>
          </cell>
          <cell r="FH22" t="str">
            <v>N</v>
          </cell>
          <cell r="FI22">
            <v>0</v>
          </cell>
          <cell r="FJ22">
            <v>0</v>
          </cell>
        </row>
        <row r="23">
          <cell r="DZ23">
            <v>212</v>
          </cell>
          <cell r="EA23">
            <v>0.05</v>
          </cell>
          <cell r="EB23">
            <v>0.05</v>
          </cell>
          <cell r="EC23">
            <v>0.1</v>
          </cell>
          <cell r="ED23" t="str">
            <v>N</v>
          </cell>
          <cell r="EE23">
            <v>0</v>
          </cell>
          <cell r="EF23">
            <v>750000</v>
          </cell>
          <cell r="EG23">
            <v>90000</v>
          </cell>
          <cell r="EH23" t="str">
            <v>S</v>
          </cell>
          <cell r="EI23" t="str">
            <v>S</v>
          </cell>
          <cell r="EJ23" t="str">
            <v>N</v>
          </cell>
          <cell r="EK23" t="str">
            <v>N</v>
          </cell>
          <cell r="EL23" t="str">
            <v>N</v>
          </cell>
          <cell r="EM23" t="str">
            <v>N</v>
          </cell>
          <cell r="EN23" t="str">
            <v>A</v>
          </cell>
          <cell r="EO23" t="str">
            <v>N</v>
          </cell>
          <cell r="EP23" t="str">
            <v>EXCLUIDO</v>
          </cell>
          <cell r="EQ23">
            <v>0</v>
          </cell>
          <cell r="ER23">
            <v>1500</v>
          </cell>
          <cell r="ES23" t="str">
            <v>N</v>
          </cell>
          <cell r="EU23" t="str">
            <v>N</v>
          </cell>
          <cell r="EV23">
            <v>0</v>
          </cell>
          <cell r="EW23" t="str">
            <v>N</v>
          </cell>
          <cell r="EX23">
            <v>0</v>
          </cell>
          <cell r="EY23">
            <v>0</v>
          </cell>
          <cell r="EZ23" t="str">
            <v>N</v>
          </cell>
          <cell r="FA23" t="str">
            <v>N</v>
          </cell>
          <cell r="FB23" t="str">
            <v>N</v>
          </cell>
          <cell r="FC23" t="str">
            <v>EXCLUIDO</v>
          </cell>
          <cell r="FD23">
            <v>0</v>
          </cell>
          <cell r="FE23" t="str">
            <v>EXCLUIDO</v>
          </cell>
          <cell r="FF23" t="str">
            <v>EXCLUIDO</v>
          </cell>
          <cell r="FG23">
            <v>0</v>
          </cell>
          <cell r="FH23" t="str">
            <v>N</v>
          </cell>
          <cell r="FI23">
            <v>0</v>
          </cell>
          <cell r="FJ23">
            <v>0</v>
          </cell>
        </row>
        <row r="24">
          <cell r="DZ24">
            <v>213</v>
          </cell>
          <cell r="EA24">
            <v>0.1</v>
          </cell>
          <cell r="EB24">
            <v>0.1</v>
          </cell>
          <cell r="EC24">
            <v>0.2</v>
          </cell>
          <cell r="ED24" t="str">
            <v>N</v>
          </cell>
          <cell r="EE24">
            <v>100</v>
          </cell>
          <cell r="EF24">
            <v>1100000</v>
          </cell>
          <cell r="EG24">
            <v>60000</v>
          </cell>
          <cell r="EH24" t="str">
            <v>S</v>
          </cell>
          <cell r="EI24" t="str">
            <v>N</v>
          </cell>
          <cell r="EJ24" t="str">
            <v>N</v>
          </cell>
          <cell r="EK24" t="str">
            <v>N</v>
          </cell>
          <cell r="EL24" t="str">
            <v>N</v>
          </cell>
          <cell r="EM24" t="str">
            <v>N</v>
          </cell>
          <cell r="EN24" t="str">
            <v>A</v>
          </cell>
          <cell r="EO24" t="str">
            <v>N</v>
          </cell>
          <cell r="EP24">
            <v>0</v>
          </cell>
          <cell r="EQ24">
            <v>0</v>
          </cell>
          <cell r="ER24">
            <v>1500</v>
          </cell>
          <cell r="ES24" t="str">
            <v>N</v>
          </cell>
          <cell r="EU24" t="str">
            <v>N</v>
          </cell>
          <cell r="EV24">
            <v>0</v>
          </cell>
          <cell r="EW24" t="str">
            <v>N</v>
          </cell>
          <cell r="EX24">
            <v>35000</v>
          </cell>
          <cell r="EY24">
            <v>0</v>
          </cell>
          <cell r="EZ24" t="str">
            <v>N</v>
          </cell>
          <cell r="FA24" t="str">
            <v>N</v>
          </cell>
          <cell r="FB24" t="str">
            <v>N</v>
          </cell>
          <cell r="FC24" t="str">
            <v>EXCLUIDO</v>
          </cell>
          <cell r="FD24">
            <v>50000</v>
          </cell>
          <cell r="FE24" t="str">
            <v>EXCLUIDO</v>
          </cell>
          <cell r="FF24" t="str">
            <v>EXCLUIDO</v>
          </cell>
          <cell r="FG24">
            <v>0</v>
          </cell>
          <cell r="FH24" t="str">
            <v>N</v>
          </cell>
          <cell r="FI24">
            <v>0</v>
          </cell>
          <cell r="FJ24">
            <v>0</v>
          </cell>
        </row>
        <row r="25">
          <cell r="DZ25">
            <v>214</v>
          </cell>
          <cell r="EA25">
            <v>0.1</v>
          </cell>
          <cell r="EB25">
            <v>0.1</v>
          </cell>
          <cell r="EC25">
            <v>0.2</v>
          </cell>
          <cell r="ED25" t="str">
            <v>N</v>
          </cell>
          <cell r="EE25">
            <v>100</v>
          </cell>
          <cell r="EF25">
            <v>1100000</v>
          </cell>
          <cell r="EG25">
            <v>60000</v>
          </cell>
          <cell r="EH25" t="str">
            <v>S</v>
          </cell>
          <cell r="EI25" t="str">
            <v>N</v>
          </cell>
          <cell r="EJ25" t="str">
            <v>N</v>
          </cell>
          <cell r="EK25" t="str">
            <v>N</v>
          </cell>
          <cell r="EL25" t="str">
            <v>N</v>
          </cell>
          <cell r="EM25" t="str">
            <v>N</v>
          </cell>
          <cell r="EN25" t="str">
            <v>A</v>
          </cell>
          <cell r="EO25" t="str">
            <v>N</v>
          </cell>
          <cell r="EP25">
            <v>0</v>
          </cell>
          <cell r="EQ25">
            <v>0</v>
          </cell>
          <cell r="ER25">
            <v>1500</v>
          </cell>
          <cell r="ES25" t="str">
            <v>N</v>
          </cell>
          <cell r="EU25" t="str">
            <v>N</v>
          </cell>
          <cell r="EV25">
            <v>0</v>
          </cell>
          <cell r="EW25" t="str">
            <v>N</v>
          </cell>
          <cell r="EX25">
            <v>35000</v>
          </cell>
          <cell r="EY25">
            <v>0</v>
          </cell>
          <cell r="EZ25" t="str">
            <v>N</v>
          </cell>
          <cell r="FA25" t="str">
            <v>N</v>
          </cell>
          <cell r="FB25" t="str">
            <v>N</v>
          </cell>
          <cell r="FC25" t="str">
            <v>EXCLUIDO</v>
          </cell>
          <cell r="FD25">
            <v>50000</v>
          </cell>
          <cell r="FE25" t="str">
            <v>EXCLUIDO</v>
          </cell>
          <cell r="FF25" t="str">
            <v>EXCLUIDO</v>
          </cell>
          <cell r="FG25">
            <v>0</v>
          </cell>
          <cell r="FH25" t="str">
            <v>N</v>
          </cell>
          <cell r="FI25">
            <v>0</v>
          </cell>
          <cell r="FJ25">
            <v>0</v>
          </cell>
        </row>
        <row r="26">
          <cell r="DZ26">
            <v>216</v>
          </cell>
          <cell r="EA26">
            <v>0.1</v>
          </cell>
          <cell r="EB26">
            <v>0.1</v>
          </cell>
          <cell r="EC26">
            <v>0.2</v>
          </cell>
          <cell r="ED26" t="str">
            <v>N</v>
          </cell>
          <cell r="EE26">
            <v>100</v>
          </cell>
          <cell r="EF26">
            <v>500000</v>
          </cell>
          <cell r="EG26">
            <v>60000</v>
          </cell>
          <cell r="EH26" t="str">
            <v>S</v>
          </cell>
          <cell r="EI26" t="str">
            <v>N</v>
          </cell>
          <cell r="EJ26" t="str">
            <v>N</v>
          </cell>
          <cell r="EK26" t="str">
            <v>N</v>
          </cell>
          <cell r="EL26" t="str">
            <v>N</v>
          </cell>
          <cell r="EM26" t="str">
            <v>N</v>
          </cell>
          <cell r="EN26" t="str">
            <v>A</v>
          </cell>
          <cell r="EO26" t="str">
            <v>N</v>
          </cell>
          <cell r="EP26">
            <v>0</v>
          </cell>
          <cell r="EQ26">
            <v>0</v>
          </cell>
          <cell r="ER26">
            <v>1500</v>
          </cell>
          <cell r="ES26" t="str">
            <v>N</v>
          </cell>
          <cell r="EU26" t="str">
            <v>N</v>
          </cell>
          <cell r="EV26">
            <v>0</v>
          </cell>
          <cell r="EW26" t="str">
            <v>N</v>
          </cell>
          <cell r="EX26">
            <v>0</v>
          </cell>
          <cell r="EY26">
            <v>0</v>
          </cell>
          <cell r="EZ26" t="str">
            <v>N</v>
          </cell>
          <cell r="FA26" t="str">
            <v>N</v>
          </cell>
          <cell r="FB26" t="str">
            <v>N</v>
          </cell>
          <cell r="FC26" t="str">
            <v>EXCLUIDO</v>
          </cell>
          <cell r="FD26">
            <v>50000</v>
          </cell>
          <cell r="FE26" t="str">
            <v>EXCLUIDO</v>
          </cell>
          <cell r="FF26" t="str">
            <v>EXCLUIDO</v>
          </cell>
          <cell r="FG26">
            <v>0</v>
          </cell>
          <cell r="FH26" t="str">
            <v>N</v>
          </cell>
          <cell r="FI26">
            <v>0</v>
          </cell>
          <cell r="FJ26">
            <v>0</v>
          </cell>
        </row>
        <row r="27">
          <cell r="DZ27">
            <v>225</v>
          </cell>
          <cell r="EA27">
            <v>0.1</v>
          </cell>
          <cell r="EB27">
            <v>0.1</v>
          </cell>
          <cell r="EC27">
            <v>0.2</v>
          </cell>
          <cell r="ED27" t="str">
            <v>N</v>
          </cell>
          <cell r="EE27">
            <v>100</v>
          </cell>
          <cell r="EF27">
            <v>500000</v>
          </cell>
          <cell r="EG27">
            <v>60000</v>
          </cell>
          <cell r="EH27" t="str">
            <v>S</v>
          </cell>
          <cell r="EI27" t="str">
            <v>N</v>
          </cell>
          <cell r="EJ27" t="str">
            <v>N</v>
          </cell>
          <cell r="EK27" t="str">
            <v>N</v>
          </cell>
          <cell r="EL27" t="str">
            <v>N</v>
          </cell>
          <cell r="EM27" t="str">
            <v>N</v>
          </cell>
          <cell r="EN27" t="str">
            <v>A</v>
          </cell>
          <cell r="EO27" t="str">
            <v>N</v>
          </cell>
          <cell r="EP27">
            <v>0</v>
          </cell>
          <cell r="EQ27">
            <v>0</v>
          </cell>
          <cell r="ER27">
            <v>1500</v>
          </cell>
          <cell r="ES27" t="str">
            <v>N</v>
          </cell>
          <cell r="EU27" t="str">
            <v>N</v>
          </cell>
          <cell r="EV27">
            <v>0</v>
          </cell>
          <cell r="EW27" t="str">
            <v>N</v>
          </cell>
          <cell r="EX27">
            <v>0</v>
          </cell>
          <cell r="EY27">
            <v>0</v>
          </cell>
          <cell r="EZ27" t="str">
            <v>N</v>
          </cell>
          <cell r="FA27" t="str">
            <v>N</v>
          </cell>
          <cell r="FB27" t="str">
            <v>N</v>
          </cell>
          <cell r="FC27" t="str">
            <v>EXCLUIDO</v>
          </cell>
          <cell r="FD27">
            <v>50000</v>
          </cell>
          <cell r="FE27" t="str">
            <v>EXCLUIDO</v>
          </cell>
          <cell r="FF27" t="str">
            <v>EXCLUIDO</v>
          </cell>
          <cell r="FG27">
            <v>0</v>
          </cell>
          <cell r="FH27" t="str">
            <v>N</v>
          </cell>
          <cell r="FI27">
            <v>0</v>
          </cell>
          <cell r="FJ27">
            <v>0</v>
          </cell>
        </row>
        <row r="28">
          <cell r="DZ28">
            <v>218</v>
          </cell>
          <cell r="EA28">
            <v>0.05</v>
          </cell>
          <cell r="EB28">
            <v>0.05</v>
          </cell>
          <cell r="EC28">
            <v>0.1</v>
          </cell>
          <cell r="ED28" t="str">
            <v>N</v>
          </cell>
          <cell r="EE28">
            <v>0</v>
          </cell>
          <cell r="EF28">
            <v>750000</v>
          </cell>
          <cell r="EG28">
            <v>90000</v>
          </cell>
          <cell r="EH28" t="str">
            <v>S</v>
          </cell>
          <cell r="EI28" t="str">
            <v>S</v>
          </cell>
          <cell r="EJ28" t="str">
            <v>N</v>
          </cell>
          <cell r="EK28" t="str">
            <v>N</v>
          </cell>
          <cell r="EL28" t="str">
            <v>N</v>
          </cell>
          <cell r="EM28" t="str">
            <v>N</v>
          </cell>
          <cell r="EN28" t="str">
            <v>A</v>
          </cell>
          <cell r="EO28" t="str">
            <v>N</v>
          </cell>
          <cell r="EP28">
            <v>0</v>
          </cell>
          <cell r="EQ28">
            <v>0</v>
          </cell>
          <cell r="ER28">
            <v>1500</v>
          </cell>
          <cell r="ES28" t="str">
            <v>N</v>
          </cell>
          <cell r="ET28">
            <v>250000</v>
          </cell>
          <cell r="EU28" t="str">
            <v>N</v>
          </cell>
          <cell r="EV28">
            <v>0</v>
          </cell>
          <cell r="EW28" t="str">
            <v>N</v>
          </cell>
          <cell r="EX28">
            <v>0</v>
          </cell>
          <cell r="EY28">
            <v>0</v>
          </cell>
          <cell r="EZ28" t="str">
            <v>N</v>
          </cell>
          <cell r="FA28" t="str">
            <v>N</v>
          </cell>
          <cell r="FB28" t="str">
            <v>N</v>
          </cell>
          <cell r="FC28" t="str">
            <v>EXCLUIDO</v>
          </cell>
          <cell r="FD28">
            <v>100000</v>
          </cell>
          <cell r="FE28" t="str">
            <v>EXCLUIDO</v>
          </cell>
          <cell r="FF28" t="str">
            <v>EXCLUIDO</v>
          </cell>
          <cell r="FG28">
            <v>0</v>
          </cell>
          <cell r="FH28" t="str">
            <v>N</v>
          </cell>
          <cell r="FI28">
            <v>0</v>
          </cell>
          <cell r="FJ28">
            <v>0</v>
          </cell>
        </row>
        <row r="29">
          <cell r="DZ29">
            <v>206</v>
          </cell>
          <cell r="EA29">
            <v>0.05</v>
          </cell>
          <cell r="EB29">
            <v>0.1</v>
          </cell>
          <cell r="EC29">
            <v>0.1</v>
          </cell>
          <cell r="ED29" t="str">
            <v>N</v>
          </cell>
          <cell r="EE29">
            <v>50</v>
          </cell>
          <cell r="EF29">
            <v>1500000</v>
          </cell>
          <cell r="EG29">
            <v>30000</v>
          </cell>
          <cell r="EH29" t="str">
            <v>S</v>
          </cell>
          <cell r="EI29" t="str">
            <v>N</v>
          </cell>
          <cell r="EJ29" t="str">
            <v>N</v>
          </cell>
          <cell r="EK29" t="str">
            <v>N</v>
          </cell>
          <cell r="EL29" t="str">
            <v>N</v>
          </cell>
          <cell r="EM29" t="str">
            <v>N</v>
          </cell>
          <cell r="EN29" t="str">
            <v>A</v>
          </cell>
          <cell r="EO29" t="str">
            <v>N</v>
          </cell>
          <cell r="EP29">
            <v>1500000</v>
          </cell>
          <cell r="EQ29">
            <v>25</v>
          </cell>
          <cell r="ER29">
            <v>1500</v>
          </cell>
          <cell r="ES29" t="str">
            <v>N</v>
          </cell>
          <cell r="EU29" t="str">
            <v>N</v>
          </cell>
          <cell r="EV29">
            <v>35000</v>
          </cell>
          <cell r="EW29" t="str">
            <v>N</v>
          </cell>
          <cell r="EX29">
            <v>35000</v>
          </cell>
          <cell r="EY29">
            <v>0</v>
          </cell>
          <cell r="EZ29" t="str">
            <v>N</v>
          </cell>
          <cell r="FA29" t="str">
            <v>N</v>
          </cell>
          <cell r="FB29" t="str">
            <v>N</v>
          </cell>
          <cell r="FC29" t="str">
            <v>EXCLUIDO</v>
          </cell>
          <cell r="FD29">
            <v>100000</v>
          </cell>
          <cell r="FE29" t="str">
            <v>EXCLUIDO</v>
          </cell>
          <cell r="FF29" t="str">
            <v>EXCLUIDO</v>
          </cell>
          <cell r="FG29">
            <v>0</v>
          </cell>
          <cell r="FH29" t="str">
            <v>N</v>
          </cell>
          <cell r="FI29">
            <v>300000</v>
          </cell>
          <cell r="FJ29">
            <v>100</v>
          </cell>
        </row>
        <row r="30">
          <cell r="DZ30">
            <v>207</v>
          </cell>
          <cell r="EA30">
            <v>0.05</v>
          </cell>
          <cell r="EB30">
            <v>0.1</v>
          </cell>
          <cell r="EC30">
            <v>0.1</v>
          </cell>
          <cell r="ED30" t="str">
            <v>N</v>
          </cell>
          <cell r="EE30">
            <v>0</v>
          </cell>
          <cell r="EF30">
            <v>1500000</v>
          </cell>
          <cell r="EG30">
            <v>30000</v>
          </cell>
          <cell r="EH30" t="str">
            <v>S</v>
          </cell>
          <cell r="EI30" t="str">
            <v>N</v>
          </cell>
          <cell r="EJ30" t="str">
            <v>N</v>
          </cell>
          <cell r="EK30" t="str">
            <v>N</v>
          </cell>
          <cell r="EL30" t="str">
            <v>N</v>
          </cell>
          <cell r="EM30" t="str">
            <v>N</v>
          </cell>
          <cell r="EN30" t="str">
            <v>A</v>
          </cell>
          <cell r="EO30" t="str">
            <v>N</v>
          </cell>
          <cell r="EP30">
            <v>0</v>
          </cell>
          <cell r="EQ30">
            <v>0</v>
          </cell>
          <cell r="ER30">
            <v>1500</v>
          </cell>
          <cell r="ES30" t="str">
            <v>N</v>
          </cell>
          <cell r="EU30" t="str">
            <v>N</v>
          </cell>
          <cell r="EV30">
            <v>15000</v>
          </cell>
          <cell r="EW30" t="str">
            <v>N</v>
          </cell>
          <cell r="EX30">
            <v>20000</v>
          </cell>
          <cell r="EY30">
            <v>0</v>
          </cell>
          <cell r="EZ30" t="str">
            <v>N</v>
          </cell>
          <cell r="FA30" t="str">
            <v>N</v>
          </cell>
          <cell r="FB30" t="str">
            <v>N</v>
          </cell>
          <cell r="FC30" t="str">
            <v>EXCLUIDO</v>
          </cell>
          <cell r="FD30">
            <v>0</v>
          </cell>
          <cell r="FE30" t="str">
            <v>EXCLUIDO</v>
          </cell>
          <cell r="FF30" t="str">
            <v>EXCLUIDO</v>
          </cell>
          <cell r="FG30">
            <v>0</v>
          </cell>
          <cell r="FH30" t="str">
            <v>N</v>
          </cell>
          <cell r="FI30">
            <v>0</v>
          </cell>
          <cell r="FJ30">
            <v>0</v>
          </cell>
        </row>
        <row r="31">
          <cell r="DZ31">
            <v>220</v>
          </cell>
          <cell r="EA31">
            <v>0.05</v>
          </cell>
          <cell r="EB31">
            <v>0.05</v>
          </cell>
          <cell r="EC31">
            <v>0.1</v>
          </cell>
          <cell r="ED31" t="str">
            <v>N</v>
          </cell>
          <cell r="EE31">
            <v>0</v>
          </cell>
          <cell r="EF31">
            <v>750000</v>
          </cell>
          <cell r="EG31">
            <v>90000</v>
          </cell>
          <cell r="EH31" t="str">
            <v>S</v>
          </cell>
          <cell r="EI31" t="str">
            <v>S</v>
          </cell>
          <cell r="EJ31" t="str">
            <v>N</v>
          </cell>
          <cell r="EK31" t="str">
            <v>N</v>
          </cell>
          <cell r="EL31" t="str">
            <v>N</v>
          </cell>
          <cell r="EM31" t="str">
            <v>N</v>
          </cell>
          <cell r="EN31" t="str">
            <v>A</v>
          </cell>
          <cell r="EO31" t="str">
            <v>N</v>
          </cell>
          <cell r="EP31">
            <v>0</v>
          </cell>
          <cell r="EQ31">
            <v>0</v>
          </cell>
          <cell r="ER31">
            <v>1500</v>
          </cell>
          <cell r="ES31" t="str">
            <v>N</v>
          </cell>
          <cell r="ET31">
            <v>250000</v>
          </cell>
          <cell r="EU31" t="str">
            <v>N</v>
          </cell>
          <cell r="EV31">
            <v>0</v>
          </cell>
          <cell r="EW31" t="str">
            <v>N</v>
          </cell>
          <cell r="EX31">
            <v>0</v>
          </cell>
          <cell r="EY31">
            <v>0</v>
          </cell>
          <cell r="EZ31" t="str">
            <v>N</v>
          </cell>
          <cell r="FA31" t="str">
            <v>N</v>
          </cell>
          <cell r="FB31" t="str">
            <v>N</v>
          </cell>
          <cell r="FC31" t="str">
            <v>EXCLUIDO</v>
          </cell>
          <cell r="FD31">
            <v>100000</v>
          </cell>
          <cell r="FE31" t="str">
            <v>EXCLUIDO</v>
          </cell>
          <cell r="FF31" t="str">
            <v>EXCLUIDO</v>
          </cell>
          <cell r="FG31">
            <v>880000</v>
          </cell>
          <cell r="FH31" t="str">
            <v>N</v>
          </cell>
          <cell r="FI31">
            <v>0</v>
          </cell>
          <cell r="FJ31">
            <v>0</v>
          </cell>
        </row>
        <row r="32">
          <cell r="DZ32">
            <v>221</v>
          </cell>
          <cell r="EA32">
            <v>0.05</v>
          </cell>
          <cell r="EB32">
            <v>0.05</v>
          </cell>
          <cell r="EC32">
            <v>0.1</v>
          </cell>
          <cell r="ED32" t="str">
            <v>N</v>
          </cell>
          <cell r="EE32">
            <v>0</v>
          </cell>
          <cell r="EF32">
            <v>750000</v>
          </cell>
          <cell r="EG32">
            <v>60000</v>
          </cell>
          <cell r="EH32" t="str">
            <v>S</v>
          </cell>
          <cell r="EI32" t="str">
            <v>S</v>
          </cell>
          <cell r="EJ32" t="str">
            <v>N</v>
          </cell>
          <cell r="EK32" t="str">
            <v>N</v>
          </cell>
          <cell r="EL32" t="str">
            <v>N</v>
          </cell>
          <cell r="EM32" t="str">
            <v>N</v>
          </cell>
          <cell r="EN32" t="str">
            <v>A</v>
          </cell>
          <cell r="EO32" t="str">
            <v>N</v>
          </cell>
          <cell r="EP32" t="str">
            <v>EXCLUIDO</v>
          </cell>
          <cell r="EQ32">
            <v>0</v>
          </cell>
          <cell r="ER32">
            <v>1500</v>
          </cell>
          <cell r="ES32" t="str">
            <v>N</v>
          </cell>
          <cell r="ET32">
            <v>250000</v>
          </cell>
          <cell r="EU32" t="str">
            <v>N</v>
          </cell>
          <cell r="EV32">
            <v>0</v>
          </cell>
          <cell r="EW32" t="str">
            <v>N</v>
          </cell>
          <cell r="EX32">
            <v>0</v>
          </cell>
          <cell r="EY32">
            <v>0</v>
          </cell>
          <cell r="EZ32" t="str">
            <v>N</v>
          </cell>
          <cell r="FA32" t="str">
            <v>N</v>
          </cell>
          <cell r="FB32" t="str">
            <v>N</v>
          </cell>
          <cell r="FC32" t="str">
            <v>EXCLUIDO</v>
          </cell>
          <cell r="FD32">
            <v>100000</v>
          </cell>
          <cell r="FE32" t="str">
            <v>EXCLUIDO</v>
          </cell>
          <cell r="FF32" t="str">
            <v>EXCLUIDO</v>
          </cell>
          <cell r="FG32">
            <v>0</v>
          </cell>
          <cell r="FH32" t="str">
            <v>N</v>
          </cell>
          <cell r="FI32">
            <v>0</v>
          </cell>
          <cell r="FJ32">
            <v>0</v>
          </cell>
        </row>
        <row r="33">
          <cell r="DZ33">
            <v>250</v>
          </cell>
          <cell r="EA33">
            <v>0.05</v>
          </cell>
          <cell r="EB33">
            <v>0.1</v>
          </cell>
          <cell r="EC33">
            <v>0.1</v>
          </cell>
          <cell r="ED33" t="str">
            <v>N</v>
          </cell>
          <cell r="EE33">
            <v>50</v>
          </cell>
          <cell r="EF33">
            <v>1500000</v>
          </cell>
          <cell r="EG33">
            <v>30000</v>
          </cell>
          <cell r="EH33" t="str">
            <v>S</v>
          </cell>
          <cell r="EI33" t="str">
            <v>N</v>
          </cell>
          <cell r="EJ33" t="str">
            <v>N</v>
          </cell>
          <cell r="EK33" t="str">
            <v>N</v>
          </cell>
          <cell r="EL33" t="str">
            <v>N</v>
          </cell>
          <cell r="EM33" t="str">
            <v>N</v>
          </cell>
          <cell r="EN33" t="str">
            <v>A</v>
          </cell>
          <cell r="EO33" t="str">
            <v>N</v>
          </cell>
          <cell r="EP33">
            <v>1500000</v>
          </cell>
          <cell r="EQ33">
            <v>25</v>
          </cell>
          <cell r="ER33">
            <v>1500</v>
          </cell>
          <cell r="ES33" t="str">
            <v>N</v>
          </cell>
          <cell r="EU33" t="str">
            <v>N</v>
          </cell>
          <cell r="EV33">
            <v>35000</v>
          </cell>
          <cell r="EW33" t="str">
            <v>N</v>
          </cell>
          <cell r="EX33">
            <v>35000</v>
          </cell>
          <cell r="EY33">
            <v>0</v>
          </cell>
          <cell r="EZ33" t="str">
            <v>N</v>
          </cell>
          <cell r="FA33" t="str">
            <v>N</v>
          </cell>
          <cell r="FB33" t="str">
            <v>N</v>
          </cell>
          <cell r="FC33" t="str">
            <v>EXCLUIDO</v>
          </cell>
          <cell r="FD33">
            <v>100000</v>
          </cell>
          <cell r="FE33" t="str">
            <v>EXCLUIDO</v>
          </cell>
          <cell r="FF33" t="str">
            <v>EXCLUIDO</v>
          </cell>
          <cell r="FG33">
            <v>0</v>
          </cell>
          <cell r="FH33" t="str">
            <v>N</v>
          </cell>
          <cell r="FI33">
            <v>300000</v>
          </cell>
          <cell r="FJ33">
            <v>100</v>
          </cell>
        </row>
        <row r="34">
          <cell r="DZ34">
            <v>251</v>
          </cell>
          <cell r="EA34">
            <v>0.05</v>
          </cell>
          <cell r="EB34">
            <v>0.1</v>
          </cell>
          <cell r="EC34">
            <v>0.1</v>
          </cell>
          <cell r="ED34" t="str">
            <v>N</v>
          </cell>
          <cell r="EE34">
            <v>50</v>
          </cell>
          <cell r="EF34">
            <v>1500000</v>
          </cell>
          <cell r="EG34">
            <v>30000</v>
          </cell>
          <cell r="EH34" t="str">
            <v>S</v>
          </cell>
          <cell r="EI34" t="str">
            <v>N</v>
          </cell>
          <cell r="EJ34" t="str">
            <v>N</v>
          </cell>
          <cell r="EK34" t="str">
            <v>N</v>
          </cell>
          <cell r="EL34" t="str">
            <v>N</v>
          </cell>
          <cell r="EM34" t="str">
            <v>N</v>
          </cell>
          <cell r="EN34" t="str">
            <v>A</v>
          </cell>
          <cell r="EO34" t="str">
            <v>N</v>
          </cell>
          <cell r="EP34">
            <v>1500000</v>
          </cell>
          <cell r="EQ34">
            <v>25</v>
          </cell>
          <cell r="ER34">
            <v>1500</v>
          </cell>
          <cell r="ES34" t="str">
            <v>N</v>
          </cell>
          <cell r="EU34" t="str">
            <v>N</v>
          </cell>
          <cell r="EV34">
            <v>35000</v>
          </cell>
          <cell r="EW34" t="str">
            <v>N</v>
          </cell>
          <cell r="EX34">
            <v>35000</v>
          </cell>
          <cell r="EY34">
            <v>0</v>
          </cell>
          <cell r="EZ34" t="str">
            <v>N</v>
          </cell>
          <cell r="FA34" t="str">
            <v>N</v>
          </cell>
          <cell r="FB34" t="str">
            <v>N</v>
          </cell>
          <cell r="FC34" t="str">
            <v>EXCLUIDO</v>
          </cell>
          <cell r="FD34">
            <v>100000</v>
          </cell>
          <cell r="FE34" t="str">
            <v>EXCLUIDO</v>
          </cell>
          <cell r="FF34" t="str">
            <v>EXCLUIDO</v>
          </cell>
          <cell r="FG34">
            <v>0</v>
          </cell>
          <cell r="FH34" t="str">
            <v>N</v>
          </cell>
          <cell r="FI34">
            <v>300000</v>
          </cell>
          <cell r="FJ34">
            <v>100</v>
          </cell>
        </row>
        <row r="35">
          <cell r="DZ35">
            <v>252</v>
          </cell>
          <cell r="EA35">
            <v>0.05</v>
          </cell>
          <cell r="EB35">
            <v>0.1</v>
          </cell>
          <cell r="EC35">
            <v>0.1</v>
          </cell>
          <cell r="ED35" t="str">
            <v>N</v>
          </cell>
          <cell r="EE35">
            <v>50</v>
          </cell>
          <cell r="EF35">
            <v>1500000</v>
          </cell>
          <cell r="EG35">
            <v>30000</v>
          </cell>
          <cell r="EH35" t="str">
            <v>S</v>
          </cell>
          <cell r="EI35" t="str">
            <v>N</v>
          </cell>
          <cell r="EJ35" t="str">
            <v>N</v>
          </cell>
          <cell r="EK35" t="str">
            <v>N</v>
          </cell>
          <cell r="EL35" t="str">
            <v>N</v>
          </cell>
          <cell r="EM35" t="str">
            <v>N</v>
          </cell>
          <cell r="EN35" t="str">
            <v>A</v>
          </cell>
          <cell r="EO35" t="str">
            <v>N</v>
          </cell>
          <cell r="EP35">
            <v>1500000</v>
          </cell>
          <cell r="EQ35">
            <v>25</v>
          </cell>
          <cell r="ER35">
            <v>1500</v>
          </cell>
          <cell r="ES35" t="str">
            <v>N</v>
          </cell>
          <cell r="EU35" t="str">
            <v>N</v>
          </cell>
          <cell r="EV35">
            <v>35000</v>
          </cell>
          <cell r="EW35" t="str">
            <v>N</v>
          </cell>
          <cell r="EX35">
            <v>35000</v>
          </cell>
          <cell r="EY35">
            <v>0</v>
          </cell>
          <cell r="EZ35" t="str">
            <v>N</v>
          </cell>
          <cell r="FA35" t="str">
            <v>N</v>
          </cell>
          <cell r="FB35" t="str">
            <v>N</v>
          </cell>
          <cell r="FC35" t="str">
            <v>EXCLUIDO</v>
          </cell>
          <cell r="FD35">
            <v>100000</v>
          </cell>
          <cell r="FE35" t="str">
            <v>EXCLUIDO</v>
          </cell>
          <cell r="FF35" t="str">
            <v>EXCLUIDO</v>
          </cell>
          <cell r="FG35">
            <v>0</v>
          </cell>
          <cell r="FH35" t="str">
            <v>N</v>
          </cell>
          <cell r="FI35">
            <v>300000</v>
          </cell>
          <cell r="FJ35">
            <v>100</v>
          </cell>
        </row>
        <row r="36">
          <cell r="DZ36">
            <v>400</v>
          </cell>
          <cell r="EA36">
            <v>0.1</v>
          </cell>
          <cell r="EB36">
            <v>0.1</v>
          </cell>
          <cell r="EC36">
            <v>0.2</v>
          </cell>
          <cell r="ED36" t="str">
            <v>N</v>
          </cell>
          <cell r="EE36">
            <v>25</v>
          </cell>
          <cell r="EF36">
            <v>750000</v>
          </cell>
          <cell r="EG36">
            <v>0</v>
          </cell>
          <cell r="EH36" t="str">
            <v>S</v>
          </cell>
          <cell r="EI36" t="str">
            <v>N</v>
          </cell>
          <cell r="EJ36" t="str">
            <v>N</v>
          </cell>
          <cell r="EK36" t="str">
            <v>N</v>
          </cell>
          <cell r="EL36" t="str">
            <v>N</v>
          </cell>
          <cell r="EM36" t="str">
            <v>N</v>
          </cell>
          <cell r="EN36" t="str">
            <v>A</v>
          </cell>
          <cell r="EO36" t="str">
            <v>N</v>
          </cell>
          <cell r="EP36">
            <v>0</v>
          </cell>
          <cell r="EQ36">
            <v>0</v>
          </cell>
          <cell r="ER36">
            <v>1500</v>
          </cell>
          <cell r="ES36" t="str">
            <v>N</v>
          </cell>
          <cell r="EU36" t="str">
            <v>N</v>
          </cell>
          <cell r="EV36">
            <v>0</v>
          </cell>
          <cell r="EW36" t="str">
            <v>N</v>
          </cell>
          <cell r="EX36">
            <v>0</v>
          </cell>
          <cell r="EY36">
            <v>0</v>
          </cell>
          <cell r="EZ36" t="str">
            <v>N</v>
          </cell>
          <cell r="FA36" t="str">
            <v>N</v>
          </cell>
          <cell r="FB36" t="str">
            <v>N</v>
          </cell>
          <cell r="FC36" t="str">
            <v>EXCLUIDO</v>
          </cell>
          <cell r="FD36">
            <v>50000</v>
          </cell>
          <cell r="FE36" t="str">
            <v>EXCLUIDO</v>
          </cell>
          <cell r="FF36" t="str">
            <v>EXCLUIDO</v>
          </cell>
          <cell r="FG36">
            <v>0</v>
          </cell>
          <cell r="FH36" t="str">
            <v>N</v>
          </cell>
          <cell r="FI36">
            <v>0</v>
          </cell>
          <cell r="FJ36">
            <v>0</v>
          </cell>
        </row>
        <row r="37">
          <cell r="DZ37">
            <v>402</v>
          </cell>
          <cell r="EA37">
            <v>0.1</v>
          </cell>
          <cell r="EB37">
            <v>0.1</v>
          </cell>
          <cell r="EC37">
            <v>0.2</v>
          </cell>
          <cell r="ED37" t="str">
            <v>N</v>
          </cell>
          <cell r="EE37">
            <v>25</v>
          </cell>
          <cell r="EF37">
            <v>300000</v>
          </cell>
          <cell r="EG37">
            <v>50000</v>
          </cell>
          <cell r="EH37" t="str">
            <v>S</v>
          </cell>
          <cell r="EI37" t="str">
            <v>S</v>
          </cell>
          <cell r="EJ37" t="str">
            <v>N</v>
          </cell>
          <cell r="EK37" t="str">
            <v>N</v>
          </cell>
          <cell r="EL37" t="str">
            <v>N</v>
          </cell>
          <cell r="EM37" t="str">
            <v>N</v>
          </cell>
          <cell r="EN37" t="str">
            <v>A</v>
          </cell>
          <cell r="EO37" t="str">
            <v>N</v>
          </cell>
          <cell r="EP37">
            <v>0</v>
          </cell>
          <cell r="EQ37">
            <v>0</v>
          </cell>
          <cell r="ER37">
            <v>1500</v>
          </cell>
          <cell r="ES37" t="str">
            <v>N</v>
          </cell>
          <cell r="ET37">
            <v>0</v>
          </cell>
          <cell r="EU37" t="str">
            <v>N</v>
          </cell>
          <cell r="EV37">
            <v>0</v>
          </cell>
          <cell r="EW37" t="str">
            <v>N</v>
          </cell>
          <cell r="EX37">
            <v>0</v>
          </cell>
          <cell r="EY37">
            <v>0</v>
          </cell>
          <cell r="EZ37" t="str">
            <v>N</v>
          </cell>
          <cell r="FA37" t="str">
            <v>N</v>
          </cell>
          <cell r="FB37" t="str">
            <v>N</v>
          </cell>
          <cell r="FC37" t="str">
            <v>EXCLUIDO</v>
          </cell>
          <cell r="FD37">
            <v>50000</v>
          </cell>
          <cell r="FE37" t="str">
            <v>EXCLUIDO</v>
          </cell>
          <cell r="FF37" t="str">
            <v>EXCLUIDO</v>
          </cell>
          <cell r="FG37">
            <v>0</v>
          </cell>
          <cell r="FH37" t="str">
            <v>N</v>
          </cell>
          <cell r="FI37">
            <v>0</v>
          </cell>
          <cell r="FJ37">
            <v>0</v>
          </cell>
        </row>
        <row r="38">
          <cell r="DZ38">
            <v>401</v>
          </cell>
          <cell r="EA38">
            <v>0.1</v>
          </cell>
          <cell r="EB38">
            <v>0.1</v>
          </cell>
          <cell r="EC38">
            <v>0.2</v>
          </cell>
          <cell r="ED38" t="str">
            <v>N</v>
          </cell>
          <cell r="EE38">
            <v>25</v>
          </cell>
          <cell r="EF38">
            <v>500000</v>
          </cell>
          <cell r="EG38">
            <v>50000</v>
          </cell>
          <cell r="EH38" t="str">
            <v>S</v>
          </cell>
          <cell r="EI38" t="str">
            <v>S</v>
          </cell>
          <cell r="EJ38" t="str">
            <v>N</v>
          </cell>
          <cell r="EK38" t="str">
            <v>N</v>
          </cell>
          <cell r="EL38" t="str">
            <v>N</v>
          </cell>
          <cell r="EM38" t="str">
            <v>N</v>
          </cell>
          <cell r="EN38" t="str">
            <v>A</v>
          </cell>
          <cell r="EO38" t="str">
            <v>N</v>
          </cell>
          <cell r="EP38">
            <v>0</v>
          </cell>
          <cell r="EQ38">
            <v>0</v>
          </cell>
          <cell r="ER38">
            <v>1500</v>
          </cell>
          <cell r="ES38" t="str">
            <v>N</v>
          </cell>
          <cell r="ET38">
            <v>0</v>
          </cell>
          <cell r="EU38" t="str">
            <v>N</v>
          </cell>
          <cell r="EV38">
            <v>0</v>
          </cell>
          <cell r="EW38" t="str">
            <v>N</v>
          </cell>
          <cell r="EX38">
            <v>0</v>
          </cell>
          <cell r="EY38">
            <v>0</v>
          </cell>
          <cell r="EZ38" t="str">
            <v>N</v>
          </cell>
          <cell r="FA38" t="str">
            <v>N</v>
          </cell>
          <cell r="FB38" t="str">
            <v>N</v>
          </cell>
          <cell r="FC38" t="str">
            <v>EXCLUIDO</v>
          </cell>
          <cell r="FD38">
            <v>50000</v>
          </cell>
          <cell r="FE38" t="str">
            <v>EXCLUIDO</v>
          </cell>
          <cell r="FF38" t="str">
            <v>EXCLUIDO</v>
          </cell>
          <cell r="FG38">
            <v>0</v>
          </cell>
          <cell r="FH38" t="str">
            <v>N</v>
          </cell>
          <cell r="FI38">
            <v>0</v>
          </cell>
          <cell r="FJ38">
            <v>0</v>
          </cell>
        </row>
        <row r="39">
          <cell r="DZ39">
            <v>1</v>
          </cell>
          <cell r="EA39">
            <v>2</v>
          </cell>
          <cell r="EB39">
            <v>3</v>
          </cell>
          <cell r="EC39">
            <v>4</v>
          </cell>
          <cell r="ED39">
            <v>5</v>
          </cell>
          <cell r="EE39">
            <v>6</v>
          </cell>
          <cell r="EF39">
            <v>7</v>
          </cell>
          <cell r="EG39">
            <v>8</v>
          </cell>
          <cell r="EH39">
            <v>9</v>
          </cell>
          <cell r="EI39">
            <v>10</v>
          </cell>
          <cell r="EJ39">
            <v>11</v>
          </cell>
          <cell r="EK39">
            <v>12</v>
          </cell>
          <cell r="EL39">
            <v>13</v>
          </cell>
          <cell r="EM39">
            <v>14</v>
          </cell>
          <cell r="EN39">
            <v>15</v>
          </cell>
          <cell r="EO39">
            <v>16</v>
          </cell>
          <cell r="EP39">
            <v>17</v>
          </cell>
          <cell r="EQ39">
            <v>18</v>
          </cell>
          <cell r="ER39">
            <v>19</v>
          </cell>
          <cell r="ES39">
            <v>20</v>
          </cell>
          <cell r="ET39">
            <v>21</v>
          </cell>
          <cell r="EU39">
            <v>22</v>
          </cell>
          <cell r="EV39">
            <v>23</v>
          </cell>
          <cell r="EW39">
            <v>24</v>
          </cell>
          <cell r="EX39">
            <v>25</v>
          </cell>
          <cell r="EY39">
            <v>26</v>
          </cell>
          <cell r="EZ39">
            <v>27</v>
          </cell>
          <cell r="FA39">
            <v>28</v>
          </cell>
          <cell r="FB39">
            <v>29</v>
          </cell>
          <cell r="FC39">
            <v>30</v>
          </cell>
          <cell r="FD39">
            <v>31</v>
          </cell>
          <cell r="FE39">
            <v>32</v>
          </cell>
          <cell r="FF39">
            <v>33</v>
          </cell>
          <cell r="FG39">
            <v>34</v>
          </cell>
          <cell r="FH39">
            <v>35</v>
          </cell>
          <cell r="FI39">
            <v>36</v>
          </cell>
          <cell r="FJ39">
            <v>37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igoo 2023"/>
      <sheetName val="indicadores"/>
      <sheetName val="ingresos 2023"/>
      <sheetName val="No. habitantes y pipas"/>
      <sheetName val="indic Com."/>
      <sheetName val="ingresos "/>
      <sheetName val="eventos de pago 2023"/>
      <sheetName val="Tot 2023"/>
      <sheetName val="Volumen de agua trat"/>
      <sheetName val="Comercial agua tratada"/>
    </sheetNames>
    <sheetDataSet>
      <sheetData sheetId="0">
        <row r="26">
          <cell r="B26">
            <v>23859147.370000001</v>
          </cell>
          <cell r="C26">
            <v>23101984.710000001</v>
          </cell>
          <cell r="D26">
            <v>23430342.809999999</v>
          </cell>
          <cell r="E26">
            <v>24513361.459999997</v>
          </cell>
          <cell r="F26">
            <v>24022188.550000001</v>
          </cell>
          <cell r="G26">
            <v>25322032.830000002</v>
          </cell>
        </row>
        <row r="42">
          <cell r="B42">
            <v>10259716</v>
          </cell>
          <cell r="C42">
            <v>10136340</v>
          </cell>
          <cell r="D42">
            <v>10729952</v>
          </cell>
          <cell r="E42">
            <v>10327393</v>
          </cell>
          <cell r="F42">
            <v>10671639.43</v>
          </cell>
          <cell r="G42">
            <v>10512030.970000001</v>
          </cell>
        </row>
        <row r="43">
          <cell r="B43">
            <v>552</v>
          </cell>
          <cell r="C43">
            <v>538</v>
          </cell>
          <cell r="D43">
            <v>6358</v>
          </cell>
          <cell r="E43">
            <v>771</v>
          </cell>
          <cell r="F43">
            <v>796.7</v>
          </cell>
          <cell r="G43">
            <v>7024.84</v>
          </cell>
        </row>
        <row r="44">
          <cell r="B44">
            <v>428425</v>
          </cell>
          <cell r="C44">
            <v>393239</v>
          </cell>
          <cell r="D44">
            <v>432384</v>
          </cell>
          <cell r="E44">
            <v>468666</v>
          </cell>
          <cell r="F44">
            <v>484288.2</v>
          </cell>
          <cell r="G44">
            <v>475302.58</v>
          </cell>
        </row>
        <row r="52">
          <cell r="B52">
            <v>11257588</v>
          </cell>
          <cell r="C52">
            <v>10186294</v>
          </cell>
          <cell r="D52">
            <v>11121738</v>
          </cell>
          <cell r="E52">
            <v>11014387</v>
          </cell>
          <cell r="F52">
            <v>11218315</v>
          </cell>
          <cell r="G52">
            <v>11223127</v>
          </cell>
        </row>
        <row r="54">
          <cell r="B54">
            <v>5693943</v>
          </cell>
          <cell r="C54">
            <v>5765622</v>
          </cell>
          <cell r="D54">
            <v>5731637</v>
          </cell>
          <cell r="E54">
            <v>5777132</v>
          </cell>
          <cell r="F54">
            <v>5859525</v>
          </cell>
          <cell r="G54">
            <v>6045085</v>
          </cell>
        </row>
        <row r="58">
          <cell r="B58">
            <v>119787</v>
          </cell>
          <cell r="C58">
            <v>116878</v>
          </cell>
          <cell r="D58">
            <v>117958</v>
          </cell>
          <cell r="E58">
            <v>117041</v>
          </cell>
          <cell r="F58">
            <v>115980</v>
          </cell>
          <cell r="G58">
            <v>114691</v>
          </cell>
        </row>
        <row r="59">
          <cell r="B59">
            <v>91253</v>
          </cell>
          <cell r="C59">
            <v>96687</v>
          </cell>
          <cell r="D59">
            <v>95268</v>
          </cell>
          <cell r="E59">
            <v>96449</v>
          </cell>
          <cell r="F59">
            <v>99221</v>
          </cell>
          <cell r="G59">
            <v>102516</v>
          </cell>
        </row>
        <row r="62">
          <cell r="B62">
            <v>2682525.58</v>
          </cell>
          <cell r="C62">
            <v>2230181.37</v>
          </cell>
          <cell r="D62">
            <v>2743559.66</v>
          </cell>
          <cell r="E62">
            <v>2511490.94</v>
          </cell>
          <cell r="F62">
            <v>2656626.6200000006</v>
          </cell>
          <cell r="G62">
            <v>2794508.17</v>
          </cell>
        </row>
        <row r="63">
          <cell r="B63">
            <v>2121530.9299999997</v>
          </cell>
          <cell r="C63">
            <v>1591987.96</v>
          </cell>
          <cell r="D63">
            <v>1620699.61</v>
          </cell>
          <cell r="E63">
            <v>1494406.44</v>
          </cell>
          <cell r="F63">
            <v>1721107.31</v>
          </cell>
          <cell r="G63">
            <v>1534500.8199999998</v>
          </cell>
        </row>
        <row r="65">
          <cell r="B65">
            <v>4847000</v>
          </cell>
          <cell r="C65">
            <v>4437000</v>
          </cell>
          <cell r="D65">
            <v>4996000</v>
          </cell>
          <cell r="E65">
            <v>4820920</v>
          </cell>
          <cell r="F65">
            <v>5024677</v>
          </cell>
          <cell r="G65">
            <v>4621000</v>
          </cell>
        </row>
        <row r="69">
          <cell r="B69">
            <v>86616976.689999998</v>
          </cell>
          <cell r="C69">
            <v>88613517.709999993</v>
          </cell>
          <cell r="D69">
            <v>89315722.609999999</v>
          </cell>
          <cell r="E69">
            <v>89893072.060000002</v>
          </cell>
          <cell r="F69">
            <v>93005903.120000005</v>
          </cell>
          <cell r="G69">
            <v>96585288.439999998</v>
          </cell>
        </row>
        <row r="70">
          <cell r="B70">
            <v>24380105.25</v>
          </cell>
          <cell r="C70">
            <v>24229350.780000001</v>
          </cell>
          <cell r="D70">
            <v>24264791.52</v>
          </cell>
          <cell r="E70">
            <v>25158471.350000001</v>
          </cell>
          <cell r="F70">
            <v>26055355.859999999</v>
          </cell>
          <cell r="G70">
            <v>29108016.490000002</v>
          </cell>
        </row>
        <row r="71">
          <cell r="B71">
            <v>17282879.100000001</v>
          </cell>
          <cell r="C71">
            <v>18590959</v>
          </cell>
          <cell r="D71">
            <v>17567505.25</v>
          </cell>
          <cell r="E71">
            <v>19729401.309999999</v>
          </cell>
          <cell r="F71">
            <v>20078009.489999998</v>
          </cell>
          <cell r="G71">
            <v>22620032.18</v>
          </cell>
        </row>
        <row r="72">
          <cell r="B72">
            <v>1496945.3399999999</v>
          </cell>
          <cell r="C72">
            <v>1720476.47</v>
          </cell>
          <cell r="D72">
            <v>1493700.1400000001</v>
          </cell>
          <cell r="E72">
            <v>1553239.4</v>
          </cell>
          <cell r="F72">
            <v>1514746.65</v>
          </cell>
          <cell r="G72">
            <v>1491582.93</v>
          </cell>
        </row>
        <row r="73">
          <cell r="B73">
            <v>2183233.5099999998</v>
          </cell>
          <cell r="C73">
            <v>2279650.5299999998</v>
          </cell>
          <cell r="D73">
            <v>2359748.77</v>
          </cell>
          <cell r="E73">
            <v>2318209.7899999996</v>
          </cell>
          <cell r="F73">
            <v>2676097.5300000003</v>
          </cell>
          <cell r="G73">
            <v>2626114.0700000003</v>
          </cell>
        </row>
        <row r="79">
          <cell r="B79">
            <v>493907.7</v>
          </cell>
          <cell r="C79">
            <v>452750.24</v>
          </cell>
          <cell r="D79">
            <v>681676.09</v>
          </cell>
          <cell r="E79">
            <v>348038.41</v>
          </cell>
          <cell r="F79">
            <v>665344.25999999989</v>
          </cell>
          <cell r="G79">
            <v>718355.57</v>
          </cell>
        </row>
        <row r="80">
          <cell r="B80">
            <v>785980.74000000022</v>
          </cell>
          <cell r="C80">
            <v>729960</v>
          </cell>
          <cell r="D80">
            <v>986257.84000000008</v>
          </cell>
          <cell r="E80">
            <v>890845.46999999986</v>
          </cell>
          <cell r="F80">
            <v>1236847.33</v>
          </cell>
          <cell r="G80">
            <v>1274055.4600000002</v>
          </cell>
        </row>
        <row r="82">
          <cell r="B82">
            <v>71135850.140000001</v>
          </cell>
          <cell r="C82">
            <v>61830459.43</v>
          </cell>
          <cell r="D82">
            <v>72878006.399999991</v>
          </cell>
          <cell r="E82">
            <v>66748514.950000003</v>
          </cell>
          <cell r="F82">
            <v>73024636.719999999</v>
          </cell>
          <cell r="G82">
            <v>78659356.790000021</v>
          </cell>
        </row>
        <row r="83">
          <cell r="B83">
            <v>47912259.939999998</v>
          </cell>
          <cell r="C83">
            <v>37589297.030000001</v>
          </cell>
          <cell r="D83">
            <v>39133507.750000007</v>
          </cell>
          <cell r="E83">
            <v>34805077.309999995</v>
          </cell>
          <cell r="F83">
            <v>41532055.530000001</v>
          </cell>
          <cell r="G83">
            <v>36325966.419999994</v>
          </cell>
        </row>
        <row r="86">
          <cell r="B86">
            <v>351284</v>
          </cell>
          <cell r="C86">
            <v>351974</v>
          </cell>
          <cell r="D86">
            <v>352458</v>
          </cell>
          <cell r="E86">
            <v>352843</v>
          </cell>
          <cell r="F86">
            <v>353277</v>
          </cell>
          <cell r="G86">
            <v>353762</v>
          </cell>
        </row>
        <row r="133">
          <cell r="B133">
            <v>56730</v>
          </cell>
          <cell r="C133">
            <v>57230</v>
          </cell>
          <cell r="D133">
            <v>55730</v>
          </cell>
          <cell r="E133">
            <v>56258</v>
          </cell>
          <cell r="F133">
            <v>56635</v>
          </cell>
          <cell r="G133">
            <v>57108</v>
          </cell>
        </row>
        <row r="141">
          <cell r="B141">
            <v>3462</v>
          </cell>
          <cell r="C141">
            <v>1678</v>
          </cell>
          <cell r="D141">
            <v>1976</v>
          </cell>
          <cell r="E141">
            <v>776</v>
          </cell>
          <cell r="F141">
            <v>1355</v>
          </cell>
          <cell r="G141">
            <v>1251</v>
          </cell>
        </row>
        <row r="158">
          <cell r="B158">
            <v>76</v>
          </cell>
          <cell r="C158">
            <v>74</v>
          </cell>
          <cell r="D158">
            <v>76</v>
          </cell>
          <cell r="E158">
            <v>76</v>
          </cell>
          <cell r="F158">
            <v>76</v>
          </cell>
          <cell r="G158">
            <v>77</v>
          </cell>
        </row>
        <row r="159">
          <cell r="B159">
            <v>137</v>
          </cell>
          <cell r="C159">
            <v>146</v>
          </cell>
          <cell r="D159">
            <v>145</v>
          </cell>
          <cell r="E159">
            <v>142</v>
          </cell>
          <cell r="F159">
            <v>146</v>
          </cell>
          <cell r="G159">
            <v>144</v>
          </cell>
        </row>
        <row r="161">
          <cell r="B161">
            <v>40</v>
          </cell>
          <cell r="C161">
            <v>35</v>
          </cell>
          <cell r="D161">
            <v>40</v>
          </cell>
          <cell r="E161">
            <v>40</v>
          </cell>
          <cell r="F161">
            <v>41</v>
          </cell>
          <cell r="G161">
            <v>38</v>
          </cell>
        </row>
        <row r="162">
          <cell r="B162">
            <v>199</v>
          </cell>
          <cell r="C162">
            <v>196</v>
          </cell>
          <cell r="D162">
            <v>200</v>
          </cell>
          <cell r="E162">
            <v>203</v>
          </cell>
          <cell r="F162">
            <v>203</v>
          </cell>
          <cell r="G162">
            <v>202</v>
          </cell>
        </row>
        <row r="164">
          <cell r="B164">
            <v>80</v>
          </cell>
          <cell r="C164">
            <v>84</v>
          </cell>
          <cell r="D164">
            <v>81</v>
          </cell>
          <cell r="E164">
            <v>81</v>
          </cell>
          <cell r="F164">
            <v>81</v>
          </cell>
          <cell r="G164">
            <v>85</v>
          </cell>
        </row>
        <row r="165">
          <cell r="B165">
            <v>408</v>
          </cell>
          <cell r="C165">
            <v>420</v>
          </cell>
          <cell r="D165">
            <v>416</v>
          </cell>
          <cell r="E165">
            <v>414</v>
          </cell>
          <cell r="F165">
            <v>411</v>
          </cell>
          <cell r="G165">
            <v>413</v>
          </cell>
        </row>
        <row r="166">
          <cell r="B166">
            <v>30</v>
          </cell>
          <cell r="C166">
            <v>14</v>
          </cell>
          <cell r="D166">
            <v>14</v>
          </cell>
          <cell r="E166">
            <v>15</v>
          </cell>
          <cell r="F166">
            <v>14</v>
          </cell>
          <cell r="G166">
            <v>15</v>
          </cell>
        </row>
        <row r="168">
          <cell r="B168">
            <v>55</v>
          </cell>
          <cell r="C168">
            <v>55</v>
          </cell>
          <cell r="D168">
            <v>55</v>
          </cell>
          <cell r="E168">
            <v>55</v>
          </cell>
          <cell r="F168">
            <v>55</v>
          </cell>
          <cell r="G168">
            <v>55</v>
          </cell>
        </row>
        <row r="169">
          <cell r="B169">
            <v>202</v>
          </cell>
          <cell r="C169">
            <v>202</v>
          </cell>
          <cell r="D169">
            <v>201</v>
          </cell>
          <cell r="E169">
            <v>202</v>
          </cell>
          <cell r="F169">
            <v>200</v>
          </cell>
          <cell r="G169">
            <v>201</v>
          </cell>
        </row>
        <row r="177">
          <cell r="B177">
            <v>126463</v>
          </cell>
          <cell r="C177">
            <v>126711</v>
          </cell>
          <cell r="D177">
            <v>126886</v>
          </cell>
          <cell r="E177">
            <v>127024</v>
          </cell>
          <cell r="F177">
            <v>127180</v>
          </cell>
          <cell r="G177">
            <v>127354</v>
          </cell>
        </row>
      </sheetData>
      <sheetData sheetId="1"/>
      <sheetData sheetId="2"/>
      <sheetData sheetId="3">
        <row r="6">
          <cell r="P6">
            <v>51990</v>
          </cell>
        </row>
        <row r="7">
          <cell r="P7">
            <v>49310</v>
          </cell>
        </row>
        <row r="8">
          <cell r="P8">
            <v>58350</v>
          </cell>
        </row>
        <row r="9">
          <cell r="P9">
            <v>52849</v>
          </cell>
        </row>
        <row r="10">
          <cell r="P10">
            <v>65868</v>
          </cell>
        </row>
        <row r="11">
          <cell r="P11">
            <v>79089</v>
          </cell>
        </row>
      </sheetData>
      <sheetData sheetId="4">
        <row r="47">
          <cell r="D47">
            <v>106800.5</v>
          </cell>
          <cell r="E47">
            <v>88979.97</v>
          </cell>
          <cell r="F47">
            <v>134261.58000000002</v>
          </cell>
        </row>
        <row r="163">
          <cell r="D163">
            <v>13648</v>
          </cell>
          <cell r="E163">
            <v>15000</v>
          </cell>
          <cell r="F163">
            <v>14372</v>
          </cell>
        </row>
        <row r="165">
          <cell r="D165">
            <v>7300</v>
          </cell>
          <cell r="E165">
            <v>4415</v>
          </cell>
          <cell r="F165">
            <v>4753</v>
          </cell>
        </row>
        <row r="173">
          <cell r="D173">
            <v>181925</v>
          </cell>
          <cell r="E173">
            <v>182819</v>
          </cell>
          <cell r="F173">
            <v>185826</v>
          </cell>
        </row>
        <row r="175">
          <cell r="D175">
            <v>151696</v>
          </cell>
          <cell r="E175">
            <v>151402</v>
          </cell>
          <cell r="F175">
            <v>149666</v>
          </cell>
        </row>
        <row r="177">
          <cell r="D177">
            <v>17663</v>
          </cell>
        </row>
        <row r="179">
          <cell r="D179">
            <v>151696</v>
          </cell>
        </row>
      </sheetData>
      <sheetData sheetId="5">
        <row r="77">
          <cell r="C77">
            <v>1032660.69</v>
          </cell>
          <cell r="D77">
            <v>116608.71000000002</v>
          </cell>
          <cell r="E77">
            <v>120548.42000000001</v>
          </cell>
          <cell r="F77">
            <v>165842.43</v>
          </cell>
          <cell r="G77">
            <v>78888.47</v>
          </cell>
          <cell r="H77">
            <v>187240.1</v>
          </cell>
        </row>
      </sheetData>
      <sheetData sheetId="6">
        <row r="37">
          <cell r="C37">
            <v>219637</v>
          </cell>
          <cell r="E37">
            <v>188463</v>
          </cell>
          <cell r="G37">
            <v>219003</v>
          </cell>
          <cell r="I37">
            <v>200404</v>
          </cell>
          <cell r="K37">
            <v>212507</v>
          </cell>
          <cell r="M37">
            <v>207794</v>
          </cell>
        </row>
      </sheetData>
      <sheetData sheetId="7"/>
      <sheetData sheetId="8"/>
      <sheetData sheetId="9">
        <row r="3">
          <cell r="B3">
            <v>287453</v>
          </cell>
          <cell r="C3">
            <v>289928</v>
          </cell>
          <cell r="D3">
            <v>309364</v>
          </cell>
          <cell r="E3">
            <v>327219</v>
          </cell>
          <cell r="F3">
            <v>479474</v>
          </cell>
          <cell r="G3">
            <v>411172</v>
          </cell>
        </row>
        <row r="5">
          <cell r="B5">
            <v>10906</v>
          </cell>
          <cell r="C5">
            <v>43742</v>
          </cell>
          <cell r="D5">
            <v>9887</v>
          </cell>
          <cell r="E5">
            <v>18831</v>
          </cell>
          <cell r="F5">
            <v>14643</v>
          </cell>
          <cell r="G5">
            <v>14954</v>
          </cell>
        </row>
        <row r="7">
          <cell r="B7">
            <v>93373</v>
          </cell>
          <cell r="C7">
            <v>375576</v>
          </cell>
          <cell r="D7">
            <v>85614</v>
          </cell>
          <cell r="E7">
            <v>164009</v>
          </cell>
          <cell r="F7">
            <v>132821</v>
          </cell>
          <cell r="G7">
            <v>132511</v>
          </cell>
        </row>
        <row r="8">
          <cell r="B8">
            <v>2366545</v>
          </cell>
          <cell r="C8">
            <v>2123550</v>
          </cell>
          <cell r="D8">
            <v>2600371</v>
          </cell>
          <cell r="E8">
            <v>2565563</v>
          </cell>
          <cell r="F8">
            <v>3751686</v>
          </cell>
          <cell r="G8">
            <v>3196675</v>
          </cell>
        </row>
        <row r="10">
          <cell r="B10">
            <v>98150</v>
          </cell>
          <cell r="C10">
            <v>298605</v>
          </cell>
          <cell r="D10">
            <v>98090</v>
          </cell>
          <cell r="E10">
            <v>51277</v>
          </cell>
          <cell r="F10">
            <v>145467</v>
          </cell>
          <cell r="G10">
            <v>129040</v>
          </cell>
        </row>
        <row r="11">
          <cell r="B11">
            <v>1880352</v>
          </cell>
          <cell r="C11">
            <v>1679897</v>
          </cell>
          <cell r="D11">
            <v>2114478</v>
          </cell>
          <cell r="E11">
            <v>2365575</v>
          </cell>
          <cell r="F11">
            <v>2196561</v>
          </cell>
          <cell r="G11">
            <v>2009371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igoo 2023"/>
      <sheetName val="indicadores"/>
      <sheetName val="ingresos 2023"/>
      <sheetName val="No. habitantes y pipas"/>
      <sheetName val="ingresos  y multas"/>
      <sheetName val="eventos de pago 2023"/>
      <sheetName val="Tot 2023"/>
      <sheetName val="Volumen de agua trat"/>
      <sheetName val="Comercial agua tratada"/>
    </sheetNames>
    <sheetDataSet>
      <sheetData sheetId="0">
        <row r="26">
          <cell r="J26">
            <v>22117347.330000002</v>
          </cell>
        </row>
        <row r="27">
          <cell r="H27">
            <v>24352728.039999999</v>
          </cell>
          <cell r="I27">
            <v>28785101.559999999</v>
          </cell>
        </row>
        <row r="33">
          <cell r="H33">
            <v>39337431.020000026</v>
          </cell>
          <cell r="I33">
            <v>41617163</v>
          </cell>
          <cell r="J33">
            <v>29178612.030000031</v>
          </cell>
        </row>
        <row r="42">
          <cell r="H42">
            <v>10761465</v>
          </cell>
          <cell r="I42">
            <v>10935250</v>
          </cell>
          <cell r="J42">
            <v>11069689</v>
          </cell>
        </row>
        <row r="43">
          <cell r="H43">
            <v>18630</v>
          </cell>
          <cell r="I43">
            <v>2173</v>
          </cell>
          <cell r="J43">
            <v>10239</v>
          </cell>
        </row>
        <row r="44">
          <cell r="H44">
            <v>585715</v>
          </cell>
          <cell r="I44">
            <v>519860</v>
          </cell>
          <cell r="J44">
            <v>491491</v>
          </cell>
        </row>
        <row r="52">
          <cell r="H52">
            <v>11577365</v>
          </cell>
          <cell r="I52">
            <v>11394345</v>
          </cell>
          <cell r="J52">
            <v>11087393</v>
          </cell>
        </row>
        <row r="54">
          <cell r="H54">
            <v>6288000</v>
          </cell>
          <cell r="I54">
            <v>6423255</v>
          </cell>
          <cell r="J54">
            <v>6237487</v>
          </cell>
        </row>
        <row r="58">
          <cell r="H58">
            <v>117552</v>
          </cell>
          <cell r="I58">
            <v>110403</v>
          </cell>
          <cell r="J58">
            <v>112683</v>
          </cell>
        </row>
        <row r="59">
          <cell r="H59">
            <v>101282</v>
          </cell>
          <cell r="I59">
            <v>100107</v>
          </cell>
          <cell r="J59">
            <v>100657</v>
          </cell>
        </row>
        <row r="62">
          <cell r="H62">
            <v>2792873.02</v>
          </cell>
          <cell r="I62">
            <v>3061208.12</v>
          </cell>
          <cell r="J62">
            <v>2975403.5299999993</v>
          </cell>
        </row>
        <row r="63">
          <cell r="H63">
            <v>1612230.25</v>
          </cell>
          <cell r="I63">
            <v>1577233.0799999998</v>
          </cell>
          <cell r="J63">
            <v>1631874.1499999997</v>
          </cell>
        </row>
        <row r="65">
          <cell r="H65">
            <v>4297906</v>
          </cell>
          <cell r="I65">
            <v>5040748</v>
          </cell>
          <cell r="J65">
            <v>4742480</v>
          </cell>
        </row>
        <row r="69">
          <cell r="H69">
            <v>104547176.23999999</v>
          </cell>
          <cell r="I69">
            <v>108762977.04000001</v>
          </cell>
          <cell r="J69">
            <v>105264699.53</v>
          </cell>
        </row>
        <row r="70">
          <cell r="H70">
            <v>29655243.760000002</v>
          </cell>
          <cell r="I70">
            <v>31189956.93</v>
          </cell>
          <cell r="J70">
            <v>30014105.489999998</v>
          </cell>
        </row>
        <row r="71">
          <cell r="H71">
            <v>22600042.66</v>
          </cell>
          <cell r="I71">
            <v>24224596.32</v>
          </cell>
          <cell r="J71">
            <v>21956342.670000002</v>
          </cell>
        </row>
        <row r="72">
          <cell r="H72">
            <v>1591560.09</v>
          </cell>
          <cell r="I72">
            <v>1406205.28</v>
          </cell>
          <cell r="J72">
            <v>1506033.24</v>
          </cell>
        </row>
        <row r="73">
          <cell r="H73">
            <v>2817535.75</v>
          </cell>
          <cell r="I73">
            <v>2700831.7</v>
          </cell>
          <cell r="J73">
            <v>2749404.31</v>
          </cell>
        </row>
        <row r="79">
          <cell r="H79">
            <v>273837.99</v>
          </cell>
          <cell r="I79">
            <v>1142553.06</v>
          </cell>
          <cell r="J79">
            <v>888278.75999999989</v>
          </cell>
        </row>
        <row r="80">
          <cell r="H80">
            <v>1049113.33</v>
          </cell>
          <cell r="I80">
            <v>1181332.83</v>
          </cell>
          <cell r="J80">
            <v>1218668.51</v>
          </cell>
        </row>
        <row r="82">
          <cell r="H82">
            <v>81832340.029999986</v>
          </cell>
          <cell r="I82">
            <v>83288892.329999998</v>
          </cell>
          <cell r="J82">
            <v>89080483.890000015</v>
          </cell>
        </row>
        <row r="83">
          <cell r="H83">
            <v>40167344.159999996</v>
          </cell>
          <cell r="I83">
            <v>41879098.870000005</v>
          </cell>
          <cell r="J83">
            <v>42351079.009999998</v>
          </cell>
        </row>
        <row r="86">
          <cell r="H86">
            <v>354213</v>
          </cell>
          <cell r="I86">
            <v>354692</v>
          </cell>
          <cell r="J86">
            <v>355119</v>
          </cell>
        </row>
        <row r="133">
          <cell r="H133">
            <v>57194</v>
          </cell>
          <cell r="I133">
            <v>57564</v>
          </cell>
          <cell r="J133">
            <v>58078</v>
          </cell>
        </row>
        <row r="141">
          <cell r="H141">
            <v>1352</v>
          </cell>
          <cell r="I141">
            <v>2327</v>
          </cell>
          <cell r="J141">
            <v>685</v>
          </cell>
        </row>
        <row r="158">
          <cell r="H158">
            <v>78</v>
          </cell>
          <cell r="I158">
            <v>77</v>
          </cell>
          <cell r="J158">
            <v>77</v>
          </cell>
        </row>
        <row r="159">
          <cell r="H159">
            <v>143</v>
          </cell>
          <cell r="I159">
            <v>144</v>
          </cell>
          <cell r="J159">
            <v>144</v>
          </cell>
        </row>
        <row r="161">
          <cell r="H161">
            <v>38</v>
          </cell>
          <cell r="I161">
            <v>37</v>
          </cell>
          <cell r="J161">
            <v>36</v>
          </cell>
        </row>
        <row r="162">
          <cell r="H162">
            <v>201</v>
          </cell>
          <cell r="I162">
            <v>201</v>
          </cell>
          <cell r="J162">
            <v>203</v>
          </cell>
        </row>
        <row r="164">
          <cell r="H164">
            <v>84</v>
          </cell>
          <cell r="I164">
            <v>84</v>
          </cell>
          <cell r="J164">
            <v>83</v>
          </cell>
        </row>
        <row r="165">
          <cell r="H165">
            <v>412</v>
          </cell>
          <cell r="I165">
            <v>409</v>
          </cell>
          <cell r="J165">
            <v>404</v>
          </cell>
        </row>
        <row r="166">
          <cell r="H166">
            <v>17</v>
          </cell>
          <cell r="I166">
            <v>32</v>
          </cell>
          <cell r="J166">
            <v>34</v>
          </cell>
        </row>
        <row r="168">
          <cell r="H168">
            <v>55</v>
          </cell>
          <cell r="I168">
            <v>55</v>
          </cell>
          <cell r="J168">
            <v>55</v>
          </cell>
        </row>
        <row r="169">
          <cell r="H169">
            <v>200</v>
          </cell>
          <cell r="I169">
            <v>198</v>
          </cell>
          <cell r="J169">
            <v>198</v>
          </cell>
        </row>
        <row r="177">
          <cell r="H177">
            <v>126463</v>
          </cell>
          <cell r="I177">
            <v>127689</v>
          </cell>
          <cell r="J177">
            <v>127843</v>
          </cell>
        </row>
      </sheetData>
      <sheetData sheetId="1"/>
      <sheetData sheetId="2"/>
      <sheetData sheetId="3">
        <row r="12">
          <cell r="P12">
            <v>82823</v>
          </cell>
        </row>
        <row r="13">
          <cell r="P13">
            <v>71597</v>
          </cell>
        </row>
        <row r="14">
          <cell r="P14">
            <v>63641</v>
          </cell>
        </row>
      </sheetData>
      <sheetData sheetId="4">
        <row r="77">
          <cell r="I77">
            <v>126512.9</v>
          </cell>
          <cell r="J77">
            <v>134224.35</v>
          </cell>
          <cell r="K77">
            <v>203835.13999999998</v>
          </cell>
        </row>
      </sheetData>
      <sheetData sheetId="5">
        <row r="37">
          <cell r="O37">
            <v>211689</v>
          </cell>
        </row>
      </sheetData>
      <sheetData sheetId="6"/>
      <sheetData sheetId="7"/>
      <sheetData sheetId="8">
        <row r="3">
          <cell r="H3">
            <v>562427</v>
          </cell>
          <cell r="I3">
            <v>500078</v>
          </cell>
          <cell r="J3">
            <v>422366</v>
          </cell>
        </row>
        <row r="5">
          <cell r="H5">
            <v>18370</v>
          </cell>
          <cell r="I5">
            <v>14678</v>
          </cell>
          <cell r="J5">
            <v>19475</v>
          </cell>
        </row>
        <row r="7">
          <cell r="H7">
            <v>163556</v>
          </cell>
          <cell r="I7">
            <v>131820</v>
          </cell>
          <cell r="J7">
            <v>176180</v>
          </cell>
        </row>
        <row r="8">
          <cell r="H8">
            <v>4609832</v>
          </cell>
          <cell r="I8">
            <v>4012131</v>
          </cell>
          <cell r="J8">
            <v>3388881</v>
          </cell>
        </row>
        <row r="10">
          <cell r="H10">
            <v>116428</v>
          </cell>
          <cell r="I10">
            <v>149037</v>
          </cell>
          <cell r="J10">
            <v>34094</v>
          </cell>
        </row>
        <row r="11">
          <cell r="H11">
            <v>1732999</v>
          </cell>
          <cell r="I11">
            <v>3345855</v>
          </cell>
          <cell r="J11">
            <v>2046266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565EB-32B5-43EE-8319-B8DB43B07382}">
  <sheetPr>
    <pageSetUpPr fitToPage="1"/>
  </sheetPr>
  <dimension ref="A1:AL214"/>
  <sheetViews>
    <sheetView tabSelected="1" topLeftCell="A190" zoomScale="85" zoomScaleNormal="85" workbookViewId="0">
      <selection activeCell="K205" sqref="K205"/>
    </sheetView>
  </sheetViews>
  <sheetFormatPr baseColWidth="10" defaultRowHeight="15" x14ac:dyDescent="0.25"/>
  <cols>
    <col min="2" max="2" width="17.85546875" customWidth="1"/>
    <col min="3" max="3" width="37.5703125" customWidth="1"/>
    <col min="4" max="4" width="12.5703125" bestFit="1" customWidth="1"/>
    <col min="5" max="6" width="12.140625" customWidth="1"/>
    <col min="7" max="7" width="12.28515625" customWidth="1"/>
    <col min="8" max="9" width="13.140625" customWidth="1"/>
    <col min="10" max="10" width="12.5703125" bestFit="1" customWidth="1"/>
    <col min="11" max="11" width="12.7109375" bestFit="1" customWidth="1"/>
    <col min="12" max="12" width="12.5703125" customWidth="1"/>
    <col min="13" max="13" width="13.5703125" bestFit="1" customWidth="1"/>
    <col min="14" max="15" width="13.140625" customWidth="1"/>
    <col min="16" max="16" width="12.7109375" customWidth="1"/>
    <col min="17" max="36" width="11.42578125" customWidth="1"/>
  </cols>
  <sheetData>
    <row r="1" spans="1:15" ht="15" customHeight="1" x14ac:dyDescent="0.25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ht="15" customHeight="1" x14ac:dyDescent="0.2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ht="15" customHeight="1" x14ac:dyDescent="0.2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15" customHeight="1" x14ac:dyDescent="0.2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15" ht="15.75" thickBot="1" x14ac:dyDescent="0.3"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5.75" thickBot="1" x14ac:dyDescent="0.3">
      <c r="A6" s="254" t="s">
        <v>113</v>
      </c>
      <c r="B6" s="324" t="s">
        <v>112</v>
      </c>
      <c r="C6" s="325"/>
      <c r="D6" s="246" t="s">
        <v>72</v>
      </c>
      <c r="E6" s="246" t="s">
        <v>71</v>
      </c>
      <c r="F6" s="246" t="s">
        <v>70</v>
      </c>
      <c r="G6" s="246" t="s">
        <v>69</v>
      </c>
      <c r="H6" s="246" t="s">
        <v>68</v>
      </c>
      <c r="I6" s="246" t="s">
        <v>67</v>
      </c>
      <c r="J6" s="246" t="s">
        <v>66</v>
      </c>
      <c r="K6" s="246" t="s">
        <v>65</v>
      </c>
      <c r="L6" s="254" t="s">
        <v>64</v>
      </c>
      <c r="M6" s="246" t="s">
        <v>63</v>
      </c>
      <c r="N6" s="246" t="s">
        <v>62</v>
      </c>
      <c r="O6" s="246" t="s">
        <v>61</v>
      </c>
    </row>
    <row r="7" spans="1:15" ht="15" customHeight="1" x14ac:dyDescent="0.25">
      <c r="A7" s="306" t="s">
        <v>77</v>
      </c>
      <c r="B7" s="303" t="s">
        <v>111</v>
      </c>
      <c r="C7" s="57" t="s">
        <v>59</v>
      </c>
      <c r="D7" s="18">
        <f>+'[95]pigoo 2023'!B52</f>
        <v>11257588</v>
      </c>
      <c r="E7" s="18">
        <f>+'[95]pigoo 2023'!C52</f>
        <v>10186294</v>
      </c>
      <c r="F7" s="56">
        <f>+'[95]pigoo 2023'!D52</f>
        <v>11121738</v>
      </c>
      <c r="G7" s="18">
        <f>+'[95]pigoo 2023'!E52</f>
        <v>11014387</v>
      </c>
      <c r="H7" s="18">
        <f>+'[95]pigoo 2023'!F52</f>
        <v>11218315</v>
      </c>
      <c r="I7" s="18">
        <f>+'[95]pigoo 2023'!G52</f>
        <v>11223127</v>
      </c>
      <c r="J7" s="18">
        <f>+'[96]pigoo 2023'!H52</f>
        <v>11577365</v>
      </c>
      <c r="K7" s="18">
        <f>+'[96]pigoo 2023'!I52</f>
        <v>11394345</v>
      </c>
      <c r="L7" s="18">
        <f>+'[96]pigoo 2023'!J52</f>
        <v>11087393</v>
      </c>
      <c r="M7" s="18">
        <v>11199349</v>
      </c>
      <c r="N7" s="18">
        <v>11057183</v>
      </c>
      <c r="O7" s="18">
        <v>11399017</v>
      </c>
    </row>
    <row r="8" spans="1:15" ht="15.75" thickBot="1" x14ac:dyDescent="0.3">
      <c r="A8" s="307"/>
      <c r="B8" s="304"/>
      <c r="C8" s="125" t="s">
        <v>58</v>
      </c>
      <c r="D8" s="122">
        <v>11343897</v>
      </c>
      <c r="E8" s="123">
        <v>10048895</v>
      </c>
      <c r="F8" s="122">
        <v>11125124</v>
      </c>
      <c r="G8" s="154">
        <v>10857636</v>
      </c>
      <c r="H8" s="154">
        <v>11420438</v>
      </c>
      <c r="I8" s="154">
        <v>11241156</v>
      </c>
      <c r="J8" s="154">
        <v>11431486</v>
      </c>
      <c r="K8" s="245">
        <v>11227497</v>
      </c>
      <c r="L8" s="122">
        <v>10819245</v>
      </c>
      <c r="M8" s="123">
        <v>11437378</v>
      </c>
      <c r="N8" s="123">
        <v>10931479</v>
      </c>
      <c r="O8" s="122">
        <v>11256946</v>
      </c>
    </row>
    <row r="9" spans="1:15" x14ac:dyDescent="0.25">
      <c r="B9" s="304"/>
      <c r="C9" s="60" t="s">
        <v>57</v>
      </c>
      <c r="D9" s="92">
        <f>(D7/D8)-1</f>
        <v>-7.6084082921415996E-3</v>
      </c>
      <c r="E9" s="92">
        <f>(E7/E8)-1</f>
        <v>1.3673045643326942E-2</v>
      </c>
      <c r="F9" s="15">
        <f>(F7/F8)-1</f>
        <v>-3.0435615818757977E-4</v>
      </c>
      <c r="G9" s="92">
        <f t="shared" ref="G9:I9" si="0">(G7/G8)-1</f>
        <v>1.4436936364416786E-2</v>
      </c>
      <c r="H9" s="92">
        <f t="shared" si="0"/>
        <v>-1.7698357978914614E-2</v>
      </c>
      <c r="I9" s="92">
        <f t="shared" si="0"/>
        <v>-1.6038386087694478E-3</v>
      </c>
      <c r="J9" s="92">
        <f>(J7/J8)-1</f>
        <v>1.2761158085659252E-2</v>
      </c>
      <c r="K9" s="93">
        <f t="shared" ref="K9:L9" si="1">(K7/K8)-1</f>
        <v>1.4860658613402355E-2</v>
      </c>
      <c r="L9" s="15">
        <f t="shared" si="1"/>
        <v>2.4784354176284884E-2</v>
      </c>
      <c r="M9" s="92">
        <v>1.5311064360461479E-2</v>
      </c>
      <c r="N9" s="92">
        <v>1.1499267390990831E-2</v>
      </c>
      <c r="O9" s="15">
        <v>1.2620741007374425E-2</v>
      </c>
    </row>
    <row r="10" spans="1:15" x14ac:dyDescent="0.25">
      <c r="B10" s="304"/>
      <c r="C10" s="118" t="s">
        <v>56</v>
      </c>
      <c r="D10" s="114">
        <f>(D11/D12)-1</f>
        <v>-6.3242564349214048E-3</v>
      </c>
      <c r="E10" s="114">
        <f>(E11/E12)-1</f>
        <v>-8.5675932694906365E-4</v>
      </c>
      <c r="F10" s="113">
        <f>(F11/F12)-1</f>
        <v>-1.4593422602136696E-2</v>
      </c>
      <c r="G10" s="114">
        <f t="shared" ref="G10:L10" si="2">(G11/G12)-1</f>
        <v>-1.657626112509214E-2</v>
      </c>
      <c r="H10" s="114">
        <f t="shared" si="2"/>
        <v>-2.0681988995023604E-2</v>
      </c>
      <c r="I10" s="114">
        <f t="shared" si="2"/>
        <v>-2.0118912683572798E-2</v>
      </c>
      <c r="J10" s="114">
        <f t="shared" si="2"/>
        <v>-1.6569735206086955E-2</v>
      </c>
      <c r="K10" s="116">
        <f t="shared" si="2"/>
        <v>-1.4631259683168474E-2</v>
      </c>
      <c r="L10" s="113">
        <f t="shared" si="2"/>
        <v>-1.3474165231046831E-2</v>
      </c>
      <c r="M10" s="114">
        <v>3.4705559384782925E-2</v>
      </c>
      <c r="N10" s="114">
        <v>-1.3238139622816614E-2</v>
      </c>
      <c r="O10" s="113">
        <v>-1.3402145810821109E-2</v>
      </c>
    </row>
    <row r="11" spans="1:15" x14ac:dyDescent="0.25">
      <c r="B11" s="304"/>
      <c r="C11" s="60" t="s">
        <v>55</v>
      </c>
      <c r="D11" s="19">
        <f>+D7</f>
        <v>11257588</v>
      </c>
      <c r="E11" s="244">
        <f>+D11+E7</f>
        <v>21443882</v>
      </c>
      <c r="F11" s="243">
        <f>+E11+F7</f>
        <v>32565620</v>
      </c>
      <c r="G11" s="244">
        <f t="shared" ref="G11:L11" si="3">+F11+G7</f>
        <v>43580007</v>
      </c>
      <c r="H11" s="244">
        <f t="shared" si="3"/>
        <v>54798322</v>
      </c>
      <c r="I11" s="244">
        <f t="shared" si="3"/>
        <v>66021449</v>
      </c>
      <c r="J11" s="244">
        <f t="shared" si="3"/>
        <v>77598814</v>
      </c>
      <c r="K11" s="244">
        <f t="shared" si="3"/>
        <v>88993159</v>
      </c>
      <c r="L11" s="243">
        <f t="shared" si="3"/>
        <v>100080552</v>
      </c>
      <c r="M11" s="244">
        <v>111547095</v>
      </c>
      <c r="N11" s="244">
        <v>122604278</v>
      </c>
      <c r="O11" s="243">
        <v>134003295</v>
      </c>
    </row>
    <row r="12" spans="1:15" ht="15.75" thickBot="1" x14ac:dyDescent="0.3">
      <c r="B12" s="305"/>
      <c r="C12" s="242" t="s">
        <v>54</v>
      </c>
      <c r="D12" s="123">
        <v>11329237</v>
      </c>
      <c r="E12" s="123">
        <v>21462270</v>
      </c>
      <c r="F12" s="122">
        <v>33047902</v>
      </c>
      <c r="G12" s="123">
        <v>44314577</v>
      </c>
      <c r="H12" s="123">
        <v>55955595</v>
      </c>
      <c r="I12" s="123">
        <v>67377001</v>
      </c>
      <c r="J12" s="123">
        <v>78906270</v>
      </c>
      <c r="K12" s="123">
        <v>90314575</v>
      </c>
      <c r="L12" s="122">
        <v>101447472</v>
      </c>
      <c r="M12" s="123">
        <v>113047134</v>
      </c>
      <c r="N12" s="123">
        <v>124249105</v>
      </c>
      <c r="O12" s="122">
        <v>135823623</v>
      </c>
    </row>
    <row r="13" spans="1:15" ht="15" customHeight="1" x14ac:dyDescent="0.25">
      <c r="A13" s="306" t="s">
        <v>77</v>
      </c>
      <c r="B13" s="285" t="s">
        <v>103</v>
      </c>
      <c r="C13" s="57" t="s">
        <v>59</v>
      </c>
      <c r="D13" s="56">
        <f>+'[95]pigoo 2023'!B54</f>
        <v>5693943</v>
      </c>
      <c r="E13" s="56">
        <f>+'[95]pigoo 2023'!C54</f>
        <v>5765622</v>
      </c>
      <c r="F13" s="56">
        <f>+'[95]pigoo 2023'!D54</f>
        <v>5731637</v>
      </c>
      <c r="G13" s="56">
        <f>+'[95]pigoo 2023'!E54</f>
        <v>5777132</v>
      </c>
      <c r="H13" s="56">
        <f>+'[95]pigoo 2023'!F54</f>
        <v>5859525</v>
      </c>
      <c r="I13" s="56">
        <f>+'[95]pigoo 2023'!G54</f>
        <v>6045085</v>
      </c>
      <c r="J13" s="56">
        <f>+'[96]pigoo 2023'!H54</f>
        <v>6288000</v>
      </c>
      <c r="K13" s="56">
        <f>+'[96]pigoo 2023'!I54</f>
        <v>6423255</v>
      </c>
      <c r="L13" s="56">
        <f>+'[96]pigoo 2023'!J54</f>
        <v>6237487</v>
      </c>
      <c r="M13" s="56">
        <v>6105535</v>
      </c>
      <c r="N13" s="56">
        <v>5977286</v>
      </c>
      <c r="O13" s="56">
        <v>5811699</v>
      </c>
    </row>
    <row r="14" spans="1:15" ht="15.75" thickBot="1" x14ac:dyDescent="0.3">
      <c r="A14" s="307"/>
      <c r="B14" s="286"/>
      <c r="C14" s="125" t="s">
        <v>58</v>
      </c>
      <c r="D14" s="50">
        <v>5614683</v>
      </c>
      <c r="E14" s="146">
        <v>5622964</v>
      </c>
      <c r="F14" s="50">
        <v>5610117</v>
      </c>
      <c r="G14" s="146">
        <v>5679304</v>
      </c>
      <c r="H14" s="241">
        <v>5908758</v>
      </c>
      <c r="I14" s="146">
        <v>6104896</v>
      </c>
      <c r="J14" s="146">
        <v>6095902</v>
      </c>
      <c r="K14" s="240">
        <v>6043811</v>
      </c>
      <c r="L14" s="50">
        <v>5880401</v>
      </c>
      <c r="M14" s="146">
        <v>5885592</v>
      </c>
      <c r="N14" s="146">
        <v>5831432</v>
      </c>
      <c r="O14" s="50">
        <v>5800855</v>
      </c>
    </row>
    <row r="15" spans="1:15" x14ac:dyDescent="0.25">
      <c r="A15" s="1">
        <v>2</v>
      </c>
      <c r="B15" s="286"/>
      <c r="C15" s="60" t="s">
        <v>57</v>
      </c>
      <c r="D15" s="92">
        <f>(D13/D14)-1</f>
        <v>1.4116558316827454E-2</v>
      </c>
      <c r="E15" s="92">
        <f t="shared" ref="E15:L15" si="4">(E13/E14)-1</f>
        <v>2.5370605253741685E-2</v>
      </c>
      <c r="F15" s="92">
        <f t="shared" si="4"/>
        <v>2.1660867322374822E-2</v>
      </c>
      <c r="G15" s="92">
        <f t="shared" si="4"/>
        <v>1.722535014853932E-2</v>
      </c>
      <c r="H15" s="92">
        <f t="shared" si="4"/>
        <v>-8.3322078853119708E-3</v>
      </c>
      <c r="I15" s="92">
        <f t="shared" si="4"/>
        <v>-9.7972184947949792E-3</v>
      </c>
      <c r="J15" s="92">
        <f t="shared" si="4"/>
        <v>3.1512645708543285E-2</v>
      </c>
      <c r="K15" s="92">
        <f t="shared" si="4"/>
        <v>6.2782241205094014E-2</v>
      </c>
      <c r="L15" s="15">
        <f t="shared" si="4"/>
        <v>6.0724770300528919E-2</v>
      </c>
      <c r="M15" s="92">
        <v>3.7369732730369254E-2</v>
      </c>
      <c r="N15" s="92">
        <v>2.5011695240551468E-2</v>
      </c>
      <c r="O15" s="92">
        <v>1.8693796000761598E-3</v>
      </c>
    </row>
    <row r="16" spans="1:15" x14ac:dyDescent="0.25">
      <c r="B16" s="286"/>
      <c r="C16" s="90" t="s">
        <v>56</v>
      </c>
      <c r="D16" s="88">
        <f>(D17/D18)-1</f>
        <v>1.4116558316827454E-2</v>
      </c>
      <c r="E16" s="88">
        <f t="shared" ref="E16:L16" si="5">(E17/E18)-1</f>
        <v>1.974772832782512E-2</v>
      </c>
      <c r="F16" s="88">
        <f t="shared" si="5"/>
        <v>2.0384782217984565E-2</v>
      </c>
      <c r="G16" s="88">
        <f t="shared" si="5"/>
        <v>1.9588257113619889E-2</v>
      </c>
      <c r="H16" s="88">
        <f t="shared" si="5"/>
        <v>1.3786587384519766E-2</v>
      </c>
      <c r="I16" s="88">
        <f t="shared" si="5"/>
        <v>9.6182702839853196E-3</v>
      </c>
      <c r="J16" s="88">
        <f t="shared" si="5"/>
        <v>1.2902646637181325E-2</v>
      </c>
      <c r="K16" s="88">
        <f t="shared" si="5"/>
        <v>1.9360659342613218E-2</v>
      </c>
      <c r="L16" s="44">
        <f t="shared" si="5"/>
        <v>2.3988393183091761E-2</v>
      </c>
      <c r="M16" s="88">
        <v>2.5335902478077932E-2</v>
      </c>
      <c r="N16" s="88">
        <v>2.5306489668448728E-2</v>
      </c>
      <c r="O16" s="88">
        <v>2.3366452995035703E-2</v>
      </c>
    </row>
    <row r="17" spans="1:15" x14ac:dyDescent="0.25">
      <c r="B17" s="286"/>
      <c r="C17" s="60" t="s">
        <v>55</v>
      </c>
      <c r="D17" s="19">
        <f>+D13</f>
        <v>5693943</v>
      </c>
      <c r="E17" s="237">
        <f t="shared" ref="E17:L18" si="6">+D17+E13</f>
        <v>11459565</v>
      </c>
      <c r="F17" s="236">
        <f t="shared" si="6"/>
        <v>17191202</v>
      </c>
      <c r="G17" s="237">
        <f t="shared" si="6"/>
        <v>22968334</v>
      </c>
      <c r="H17" s="237">
        <f t="shared" si="6"/>
        <v>28827859</v>
      </c>
      <c r="I17" s="237">
        <f t="shared" si="6"/>
        <v>34872944</v>
      </c>
      <c r="J17" s="237">
        <f t="shared" si="6"/>
        <v>41160944</v>
      </c>
      <c r="K17" s="237">
        <f t="shared" si="6"/>
        <v>47584199</v>
      </c>
      <c r="L17" s="236">
        <f t="shared" si="6"/>
        <v>53821686</v>
      </c>
      <c r="M17" s="237">
        <v>59927221</v>
      </c>
      <c r="N17" s="237">
        <v>65904507</v>
      </c>
      <c r="O17" s="236">
        <v>71716206</v>
      </c>
    </row>
    <row r="18" spans="1:15" ht="15.75" thickBot="1" x14ac:dyDescent="0.3">
      <c r="B18" s="287"/>
      <c r="C18" s="238" t="s">
        <v>54</v>
      </c>
      <c r="D18" s="146">
        <f>+D14</f>
        <v>5614683</v>
      </c>
      <c r="E18" s="146">
        <f t="shared" si="6"/>
        <v>11237647</v>
      </c>
      <c r="F18" s="50">
        <f t="shared" si="6"/>
        <v>16847764</v>
      </c>
      <c r="G18" s="146">
        <f t="shared" si="6"/>
        <v>22527068</v>
      </c>
      <c r="H18" s="146">
        <f t="shared" si="6"/>
        <v>28435826</v>
      </c>
      <c r="I18" s="146">
        <f>+H18+I14</f>
        <v>34540722</v>
      </c>
      <c r="J18" s="146">
        <f t="shared" si="6"/>
        <v>40636624</v>
      </c>
      <c r="K18" s="146">
        <f>+J18+K14</f>
        <v>46680435</v>
      </c>
      <c r="L18" s="50">
        <f t="shared" si="6"/>
        <v>52560836</v>
      </c>
      <c r="M18" s="146">
        <v>58446428</v>
      </c>
      <c r="N18" s="146">
        <v>64277860</v>
      </c>
      <c r="O18" s="50">
        <v>70078715</v>
      </c>
    </row>
    <row r="19" spans="1:15" ht="15" customHeight="1" x14ac:dyDescent="0.25">
      <c r="A19" s="306" t="s">
        <v>77</v>
      </c>
      <c r="B19" s="285" t="s">
        <v>110</v>
      </c>
      <c r="C19" s="57" t="s">
        <v>59</v>
      </c>
      <c r="D19" s="56">
        <f>+'[95]pigoo 2023'!B59+'[95]pigoo 2023'!B58</f>
        <v>211040</v>
      </c>
      <c r="E19" s="56">
        <f>+'[95]pigoo 2023'!C59+'[95]pigoo 2023'!C58</f>
        <v>213565</v>
      </c>
      <c r="F19" s="56">
        <f>+'[95]pigoo 2023'!D59+'[95]pigoo 2023'!D58</f>
        <v>213226</v>
      </c>
      <c r="G19" s="56">
        <f>+'[95]pigoo 2023'!E59+'[95]pigoo 2023'!E58</f>
        <v>213490</v>
      </c>
      <c r="H19" s="56">
        <f>+'[95]pigoo 2023'!F59+'[95]pigoo 2023'!F58</f>
        <v>215201</v>
      </c>
      <c r="I19" s="56">
        <f>+'[95]pigoo 2023'!G59+'[95]pigoo 2023'!G58</f>
        <v>217207</v>
      </c>
      <c r="J19" s="56">
        <f>+'[96]pigoo 2023'!H59+'[96]pigoo 2023'!H58</f>
        <v>218834</v>
      </c>
      <c r="K19" s="56">
        <f>+'[96]pigoo 2023'!I59+'[96]pigoo 2023'!I58</f>
        <v>210510</v>
      </c>
      <c r="L19" s="56">
        <f>+'[96]pigoo 2023'!J59+'[96]pigoo 2023'!J58</f>
        <v>213340</v>
      </c>
      <c r="M19" s="56">
        <v>217024</v>
      </c>
      <c r="N19" s="56">
        <v>221252</v>
      </c>
      <c r="O19" s="56">
        <v>211541</v>
      </c>
    </row>
    <row r="20" spans="1:15" ht="15.75" thickBot="1" x14ac:dyDescent="0.3">
      <c r="A20" s="307"/>
      <c r="B20" s="286"/>
      <c r="C20" s="125" t="s">
        <v>58</v>
      </c>
      <c r="D20" s="18">
        <v>311540</v>
      </c>
      <c r="E20" s="18">
        <v>204370</v>
      </c>
      <c r="F20" s="18">
        <v>207057</v>
      </c>
      <c r="G20" s="18">
        <v>216238</v>
      </c>
      <c r="H20" s="18">
        <v>214895</v>
      </c>
      <c r="I20" s="18">
        <v>219633</v>
      </c>
      <c r="J20" s="18">
        <v>220729</v>
      </c>
      <c r="K20" s="18">
        <v>212929</v>
      </c>
      <c r="L20" s="18">
        <v>214714</v>
      </c>
      <c r="M20" s="18">
        <v>219396</v>
      </c>
      <c r="N20" s="18">
        <v>217859</v>
      </c>
      <c r="O20" s="18">
        <v>222155</v>
      </c>
    </row>
    <row r="21" spans="1:15" x14ac:dyDescent="0.25">
      <c r="B21" s="286"/>
      <c r="C21" s="60" t="s">
        <v>57</v>
      </c>
      <c r="D21" s="92">
        <f>(D19/D20)-1</f>
        <v>-0.32259099955061954</v>
      </c>
      <c r="E21" s="92">
        <f t="shared" ref="E21:L21" si="7">(E19/E20)-1</f>
        <v>4.4991926407985439E-2</v>
      </c>
      <c r="F21" s="92">
        <f t="shared" si="7"/>
        <v>2.9793728297039079E-2</v>
      </c>
      <c r="G21" s="92">
        <f t="shared" si="7"/>
        <v>-1.2708219646870633E-2</v>
      </c>
      <c r="H21" s="92">
        <f t="shared" si="7"/>
        <v>1.4239512319971226E-3</v>
      </c>
      <c r="I21" s="92">
        <f t="shared" si="7"/>
        <v>-1.1045698961449357E-2</v>
      </c>
      <c r="J21" s="92">
        <f t="shared" si="7"/>
        <v>-8.5851881719212209E-3</v>
      </c>
      <c r="K21" s="92">
        <f t="shared" si="7"/>
        <v>-1.1360594376529254E-2</v>
      </c>
      <c r="L21" s="15">
        <f t="shared" si="7"/>
        <v>-6.3992101120560196E-3</v>
      </c>
      <c r="M21" s="92">
        <v>-1.0811500665463325E-2</v>
      </c>
      <c r="N21" s="92">
        <v>1.5574293465039357E-2</v>
      </c>
      <c r="O21" s="92">
        <v>-4.7777452679435561E-2</v>
      </c>
    </row>
    <row r="22" spans="1:15" x14ac:dyDescent="0.25">
      <c r="A22" s="1"/>
      <c r="B22" s="286"/>
      <c r="C22" s="90" t="s">
        <v>56</v>
      </c>
      <c r="D22" s="88">
        <f>(D23/D24)-1</f>
        <v>-0.32259099955061954</v>
      </c>
      <c r="E22" s="88">
        <f t="shared" ref="E22:L22" si="8">(E23/E24)-1</f>
        <v>-0.17697854276908764</v>
      </c>
      <c r="F22" s="88">
        <f t="shared" si="8"/>
        <v>-0.11775917849639062</v>
      </c>
      <c r="G22" s="88">
        <f t="shared" si="8"/>
        <v>-9.3572755681666897E-2</v>
      </c>
      <c r="H22" s="88">
        <f t="shared" si="8"/>
        <v>-7.5884238800797199E-2</v>
      </c>
      <c r="I22" s="88">
        <f t="shared" si="8"/>
        <v>-6.5517826244255617E-2</v>
      </c>
      <c r="J22" s="88">
        <f t="shared" si="8"/>
        <v>-5.7636368881792133E-2</v>
      </c>
      <c r="K22" s="88">
        <f t="shared" si="8"/>
        <v>-5.2184613069335861E-2</v>
      </c>
      <c r="L22" s="44">
        <f t="shared" si="8"/>
        <v>-4.7322962951973357E-2</v>
      </c>
      <c r="M22" s="88">
        <v>-4.374925552118869E-2</v>
      </c>
      <c r="N22" s="88">
        <v>-3.8494161082558098E-2</v>
      </c>
      <c r="O22" s="88">
        <v>-3.9263252303268881E-2</v>
      </c>
    </row>
    <row r="23" spans="1:15" x14ac:dyDescent="0.25">
      <c r="A23" s="1"/>
      <c r="B23" s="286"/>
      <c r="C23" s="60" t="s">
        <v>55</v>
      </c>
      <c r="D23" s="19">
        <f>+D19</f>
        <v>211040</v>
      </c>
      <c r="E23" s="237">
        <f t="shared" ref="E23:L24" si="9">+D23+E19</f>
        <v>424605</v>
      </c>
      <c r="F23" s="236">
        <f t="shared" si="9"/>
        <v>637831</v>
      </c>
      <c r="G23" s="237">
        <f t="shared" si="9"/>
        <v>851321</v>
      </c>
      <c r="H23" s="237">
        <f t="shared" si="9"/>
        <v>1066522</v>
      </c>
      <c r="I23" s="237">
        <f t="shared" si="9"/>
        <v>1283729</v>
      </c>
      <c r="J23" s="237">
        <f t="shared" si="9"/>
        <v>1502563</v>
      </c>
      <c r="K23" s="237">
        <f t="shared" si="9"/>
        <v>1713073</v>
      </c>
      <c r="L23" s="236">
        <f t="shared" si="9"/>
        <v>1926413</v>
      </c>
      <c r="M23" s="237">
        <v>2143437</v>
      </c>
      <c r="N23" s="237">
        <v>2364689</v>
      </c>
      <c r="O23" s="236">
        <v>2576230</v>
      </c>
    </row>
    <row r="24" spans="1:15" ht="15.75" thickBot="1" x14ac:dyDescent="0.3">
      <c r="A24" s="1"/>
      <c r="B24" s="287"/>
      <c r="C24" s="238" t="s">
        <v>54</v>
      </c>
      <c r="D24" s="146">
        <f>+D20</f>
        <v>311540</v>
      </c>
      <c r="E24" s="146">
        <f t="shared" si="9"/>
        <v>515910</v>
      </c>
      <c r="F24" s="50">
        <f t="shared" si="9"/>
        <v>722967</v>
      </c>
      <c r="G24" s="146">
        <f t="shared" si="9"/>
        <v>939205</v>
      </c>
      <c r="H24" s="146">
        <f t="shared" si="9"/>
        <v>1154100</v>
      </c>
      <c r="I24" s="146">
        <f t="shared" si="9"/>
        <v>1373733</v>
      </c>
      <c r="J24" s="146">
        <f t="shared" si="9"/>
        <v>1594462</v>
      </c>
      <c r="K24" s="146">
        <f t="shared" si="9"/>
        <v>1807391</v>
      </c>
      <c r="L24" s="50">
        <f t="shared" si="9"/>
        <v>2022105</v>
      </c>
      <c r="M24" s="146">
        <v>2241501</v>
      </c>
      <c r="N24" s="146">
        <v>2459360</v>
      </c>
      <c r="O24" s="50">
        <v>2681515</v>
      </c>
    </row>
    <row r="25" spans="1:15" ht="15" customHeight="1" x14ac:dyDescent="0.25">
      <c r="A25" s="306" t="s">
        <v>77</v>
      </c>
      <c r="B25" s="285" t="s">
        <v>109</v>
      </c>
      <c r="C25" s="57" t="s">
        <v>59</v>
      </c>
      <c r="D25" s="239">
        <f>+'[95]No. habitantes y pipas'!P6</f>
        <v>51990</v>
      </c>
      <c r="E25" s="239">
        <f>+'[95]No. habitantes y pipas'!P7</f>
        <v>49310</v>
      </c>
      <c r="F25" s="239">
        <f>+'[95]No. habitantes y pipas'!P8</f>
        <v>58350</v>
      </c>
      <c r="G25" s="239">
        <f>+'[95]No. habitantes y pipas'!P9</f>
        <v>52849</v>
      </c>
      <c r="H25" s="239">
        <f>+'[95]No. habitantes y pipas'!P10</f>
        <v>65868</v>
      </c>
      <c r="I25" s="239">
        <f>+'[95]No. habitantes y pipas'!P11</f>
        <v>79089</v>
      </c>
      <c r="J25" s="239">
        <f>+'[96]No. habitantes y pipas'!P12</f>
        <v>82823</v>
      </c>
      <c r="K25" s="239">
        <f>+'[96]No. habitantes y pipas'!P13</f>
        <v>71597</v>
      </c>
      <c r="L25" s="239">
        <f>+'[96]No. habitantes y pipas'!P14</f>
        <v>63641</v>
      </c>
      <c r="M25" s="239">
        <v>56715</v>
      </c>
      <c r="N25" s="239">
        <v>46050</v>
      </c>
      <c r="O25" s="239">
        <v>46300</v>
      </c>
    </row>
    <row r="26" spans="1:15" ht="15.75" thickBot="1" x14ac:dyDescent="0.3">
      <c r="A26" s="307"/>
      <c r="B26" s="286"/>
      <c r="C26" s="125" t="s">
        <v>58</v>
      </c>
      <c r="D26" s="27">
        <v>46440</v>
      </c>
      <c r="E26" s="27">
        <v>46860</v>
      </c>
      <c r="F26" s="26">
        <v>56650</v>
      </c>
      <c r="G26" s="27">
        <v>57002</v>
      </c>
      <c r="H26" s="27">
        <v>39797</v>
      </c>
      <c r="I26" s="27">
        <v>66125</v>
      </c>
      <c r="J26" s="27">
        <v>65828</v>
      </c>
      <c r="K26" s="27">
        <v>57716</v>
      </c>
      <c r="L26" s="18">
        <v>50610</v>
      </c>
      <c r="M26" s="19">
        <v>50740</v>
      </c>
      <c r="N26" s="19">
        <v>51240</v>
      </c>
      <c r="O26" s="18">
        <v>51370</v>
      </c>
    </row>
    <row r="27" spans="1:15" x14ac:dyDescent="0.25">
      <c r="A27" s="1"/>
      <c r="B27" s="286"/>
      <c r="C27" s="60" t="s">
        <v>57</v>
      </c>
      <c r="D27" s="92">
        <f>(D25/D26)-1</f>
        <v>0.1195090439276485</v>
      </c>
      <c r="E27" s="92">
        <f t="shared" ref="E27:L27" si="10">(E25/E26)-1</f>
        <v>5.2283397353819927E-2</v>
      </c>
      <c r="F27" s="15">
        <f t="shared" si="10"/>
        <v>3.0008826125331067E-2</v>
      </c>
      <c r="G27" s="92">
        <f t="shared" si="10"/>
        <v>-7.2857092733588313E-2</v>
      </c>
      <c r="H27" s="92">
        <f t="shared" si="10"/>
        <v>0.65509963062542398</v>
      </c>
      <c r="I27" s="92">
        <f t="shared" si="10"/>
        <v>0.19605293005671087</v>
      </c>
      <c r="J27" s="92">
        <f t="shared" si="10"/>
        <v>0.2581728140001216</v>
      </c>
      <c r="K27" s="92">
        <f t="shared" si="10"/>
        <v>0.24050523251784606</v>
      </c>
      <c r="L27" s="15">
        <f t="shared" si="10"/>
        <v>0.25747875913851015</v>
      </c>
      <c r="M27" s="92">
        <v>0.11775719353567204</v>
      </c>
      <c r="N27" s="92">
        <v>-0.10128805620608894</v>
      </c>
      <c r="O27" s="15">
        <v>-9.8695736811368451E-2</v>
      </c>
    </row>
    <row r="28" spans="1:15" x14ac:dyDescent="0.25">
      <c r="A28" s="1"/>
      <c r="B28" s="286"/>
      <c r="C28" s="90" t="s">
        <v>56</v>
      </c>
      <c r="D28" s="88">
        <f>(D29/D30)-1</f>
        <v>0.1195090439276485</v>
      </c>
      <c r="E28" s="88">
        <f t="shared" ref="E28:L28" si="11">(E29/E30)-1</f>
        <v>8.5744908896034255E-2</v>
      </c>
      <c r="F28" s="44">
        <f t="shared" si="11"/>
        <v>6.4688229409803233E-2</v>
      </c>
      <c r="G28" s="88">
        <f t="shared" si="11"/>
        <v>2.6803316711121461E-2</v>
      </c>
      <c r="H28" s="88">
        <f t="shared" si="11"/>
        <v>0.1281383105909244</v>
      </c>
      <c r="I28" s="88">
        <f t="shared" si="11"/>
        <v>0.14249186573508821</v>
      </c>
      <c r="J28" s="88">
        <f t="shared" si="11"/>
        <v>0.16260014470480755</v>
      </c>
      <c r="K28" s="89">
        <f t="shared" si="11"/>
        <v>0.17290304249595567</v>
      </c>
      <c r="L28" s="44">
        <f t="shared" si="11"/>
        <v>0.181691812380397</v>
      </c>
      <c r="M28" s="88">
        <v>0.17565939215423754</v>
      </c>
      <c r="N28" s="88">
        <v>0.15156670198027866</v>
      </c>
      <c r="O28" s="44">
        <v>0.1314910880761051</v>
      </c>
    </row>
    <row r="29" spans="1:15" x14ac:dyDescent="0.25">
      <c r="A29" s="1"/>
      <c r="B29" s="286"/>
      <c r="C29" s="60" t="s">
        <v>55</v>
      </c>
      <c r="D29" s="19">
        <f>+D25</f>
        <v>51990</v>
      </c>
      <c r="E29" s="237">
        <f t="shared" ref="E29:L30" si="12">+D29+E25</f>
        <v>101300</v>
      </c>
      <c r="F29" s="236">
        <f t="shared" si="12"/>
        <v>159650</v>
      </c>
      <c r="G29" s="237">
        <f t="shared" si="12"/>
        <v>212499</v>
      </c>
      <c r="H29" s="237">
        <f t="shared" si="12"/>
        <v>278367</v>
      </c>
      <c r="I29" s="236">
        <f t="shared" si="12"/>
        <v>357456</v>
      </c>
      <c r="J29" s="237">
        <f t="shared" si="12"/>
        <v>440279</v>
      </c>
      <c r="K29" s="237">
        <f t="shared" si="12"/>
        <v>511876</v>
      </c>
      <c r="L29" s="236">
        <f t="shared" si="12"/>
        <v>575517</v>
      </c>
      <c r="M29" s="237">
        <v>632232</v>
      </c>
      <c r="N29" s="237">
        <v>678282</v>
      </c>
      <c r="O29" s="236">
        <v>724582</v>
      </c>
    </row>
    <row r="30" spans="1:15" ht="15.75" thickBot="1" x14ac:dyDescent="0.3">
      <c r="A30" s="1"/>
      <c r="B30" s="287"/>
      <c r="C30" s="238" t="s">
        <v>54</v>
      </c>
      <c r="D30" s="237">
        <f>+D26</f>
        <v>46440</v>
      </c>
      <c r="E30" s="237">
        <f t="shared" si="12"/>
        <v>93300</v>
      </c>
      <c r="F30" s="236">
        <f t="shared" si="12"/>
        <v>149950</v>
      </c>
      <c r="G30" s="237">
        <f t="shared" si="12"/>
        <v>206952</v>
      </c>
      <c r="H30" s="237">
        <f t="shared" si="12"/>
        <v>246749</v>
      </c>
      <c r="I30" s="236">
        <f t="shared" si="12"/>
        <v>312874</v>
      </c>
      <c r="J30" s="237">
        <f t="shared" si="12"/>
        <v>378702</v>
      </c>
      <c r="K30" s="237">
        <f t="shared" si="12"/>
        <v>436418</v>
      </c>
      <c r="L30" s="236">
        <f t="shared" si="12"/>
        <v>487028</v>
      </c>
      <c r="M30" s="237">
        <v>537768</v>
      </c>
      <c r="N30" s="237">
        <v>589008</v>
      </c>
      <c r="O30" s="236">
        <v>640378</v>
      </c>
    </row>
    <row r="31" spans="1:15" ht="15.75" x14ac:dyDescent="0.25">
      <c r="A31" s="1"/>
      <c r="B31" s="321" t="s">
        <v>108</v>
      </c>
      <c r="C31" s="232" t="s">
        <v>95</v>
      </c>
      <c r="D31" s="235">
        <f>(D13+D25)/D7</f>
        <v>0.51040533727118098</v>
      </c>
      <c r="E31" s="235">
        <f>(E13+E25)/E7</f>
        <v>0.57085844959903964</v>
      </c>
      <c r="F31" s="234">
        <f>(F13+F25)/F7</f>
        <v>0.52060091687108612</v>
      </c>
      <c r="G31" s="235">
        <f t="shared" ref="G31:L31" si="13">(G13+G25)/G7</f>
        <v>0.52930598861289335</v>
      </c>
      <c r="H31" s="235">
        <f t="shared" si="13"/>
        <v>0.52818921558184095</v>
      </c>
      <c r="I31" s="234">
        <f t="shared" si="13"/>
        <v>0.54567448091784043</v>
      </c>
      <c r="J31" s="235">
        <f t="shared" si="13"/>
        <v>0.55028264203469446</v>
      </c>
      <c r="K31" s="235">
        <f t="shared" si="13"/>
        <v>0.57000661292948385</v>
      </c>
      <c r="L31" s="234">
        <f t="shared" si="13"/>
        <v>0.56831466152593313</v>
      </c>
      <c r="M31" s="235">
        <v>0.55023287514301056</v>
      </c>
      <c r="N31" s="235">
        <v>0.54474417218201054</v>
      </c>
      <c r="O31" s="234">
        <v>0.51390387434284901</v>
      </c>
    </row>
    <row r="32" spans="1:15" ht="15.75" x14ac:dyDescent="0.25">
      <c r="A32" s="1"/>
      <c r="B32" s="322"/>
      <c r="C32" s="233" t="s">
        <v>45</v>
      </c>
      <c r="D32" s="209">
        <f>(D17+D29)/D11</f>
        <v>0.51040533727118098</v>
      </c>
      <c r="E32" s="209">
        <f t="shared" ref="E32:L32" si="14">(E17+E29)/E11</f>
        <v>0.53912183437681671</v>
      </c>
      <c r="F32" s="208">
        <f t="shared" si="14"/>
        <v>0.53279661188701455</v>
      </c>
      <c r="G32" s="209">
        <f t="shared" si="14"/>
        <v>0.53191439368057003</v>
      </c>
      <c r="H32" s="209">
        <f t="shared" si="14"/>
        <v>0.53115177504887834</v>
      </c>
      <c r="I32" s="208">
        <f t="shared" si="14"/>
        <v>0.53362052080983557</v>
      </c>
      <c r="J32" s="209">
        <f t="shared" si="14"/>
        <v>0.53610642812144005</v>
      </c>
      <c r="K32" s="209">
        <f t="shared" si="14"/>
        <v>0.54044687861906326</v>
      </c>
      <c r="L32" s="208">
        <f t="shared" si="14"/>
        <v>0.54353420232933969</v>
      </c>
      <c r="M32" s="209">
        <v>0.54290479729660368</v>
      </c>
      <c r="N32" s="209">
        <v>0.54307068306376716</v>
      </c>
      <c r="O32" s="208">
        <v>0.54058960266611356</v>
      </c>
    </row>
    <row r="33" spans="1:15" ht="16.5" thickBot="1" x14ac:dyDescent="0.3">
      <c r="A33" s="1"/>
      <c r="B33" s="323"/>
      <c r="C33" s="232" t="s">
        <v>93</v>
      </c>
      <c r="D33" s="206">
        <v>0.49904569831690115</v>
      </c>
      <c r="E33" s="206">
        <v>0.52966190668333524</v>
      </c>
      <c r="F33" s="205">
        <v>0.5227184300494534</v>
      </c>
      <c r="G33" s="206">
        <v>0.52412059217136875</v>
      </c>
      <c r="H33" s="206">
        <v>0.52344295631851889</v>
      </c>
      <c r="I33" s="205">
        <v>0.52778773934294498</v>
      </c>
      <c r="J33" s="206">
        <v>0.52944430463158298</v>
      </c>
      <c r="K33" s="206">
        <v>0.53121656526859251</v>
      </c>
      <c r="L33" s="205">
        <v>0.53306199703374479</v>
      </c>
      <c r="M33" s="206">
        <v>0.53161543933583544</v>
      </c>
      <c r="N33" s="206">
        <v>0.53220065850848253</v>
      </c>
      <c r="O33" s="205">
        <v>0.53115868879542805</v>
      </c>
    </row>
    <row r="34" spans="1:15" ht="15" customHeight="1" x14ac:dyDescent="0.25">
      <c r="A34" s="306" t="s">
        <v>77</v>
      </c>
      <c r="B34" s="298" t="s">
        <v>104</v>
      </c>
      <c r="C34" s="230" t="s">
        <v>59</v>
      </c>
      <c r="D34" s="229">
        <f>+'[95]pigoo 2023'!B62</f>
        <v>2682525.58</v>
      </c>
      <c r="E34" s="229">
        <f>+'[95]pigoo 2023'!C62</f>
        <v>2230181.37</v>
      </c>
      <c r="F34" s="229">
        <f>+'[95]pigoo 2023'!D62</f>
        <v>2743559.66</v>
      </c>
      <c r="G34" s="229">
        <f>+'[95]pigoo 2023'!E62</f>
        <v>2511490.94</v>
      </c>
      <c r="H34" s="229">
        <f>+'[95]pigoo 2023'!F62</f>
        <v>2656626.6200000006</v>
      </c>
      <c r="I34" s="229">
        <f>+'[95]pigoo 2023'!G62</f>
        <v>2794508.17</v>
      </c>
      <c r="J34" s="229">
        <f>+'[96]pigoo 2023'!H62</f>
        <v>2792873.02</v>
      </c>
      <c r="K34" s="229">
        <f>+'[96]pigoo 2023'!I62</f>
        <v>3061208.12</v>
      </c>
      <c r="L34" s="229">
        <f>+'[96]pigoo 2023'!J62</f>
        <v>2975403.5299999993</v>
      </c>
      <c r="M34" s="229">
        <v>3086759.8099999996</v>
      </c>
      <c r="N34" s="229">
        <v>2907144.08</v>
      </c>
      <c r="O34" s="229">
        <v>2912530.5299999993</v>
      </c>
    </row>
    <row r="35" spans="1:15" ht="15.75" thickBot="1" x14ac:dyDescent="0.3">
      <c r="A35" s="307"/>
      <c r="B35" s="299"/>
      <c r="C35" s="222" t="s">
        <v>58</v>
      </c>
      <c r="D35" s="231">
        <v>2737578.2800000003</v>
      </c>
      <c r="E35" s="221">
        <v>2237237.7900000005</v>
      </c>
      <c r="F35" s="220">
        <v>2644421.04</v>
      </c>
      <c r="G35" s="221">
        <v>2557425.11</v>
      </c>
      <c r="H35" s="220">
        <v>2716086.62</v>
      </c>
      <c r="I35" s="220">
        <v>2766390.4699999997</v>
      </c>
      <c r="J35" s="220">
        <v>2894326.84</v>
      </c>
      <c r="K35" s="221">
        <v>2635609.59</v>
      </c>
      <c r="L35" s="220">
        <v>2586599.5099999998</v>
      </c>
      <c r="M35" s="221">
        <v>2557842.919999999</v>
      </c>
      <c r="N35" s="221">
        <v>2527340.4199999995</v>
      </c>
      <c r="O35" s="220">
        <v>2736690.9699999997</v>
      </c>
    </row>
    <row r="36" spans="1:15" x14ac:dyDescent="0.25">
      <c r="A36" s="1"/>
      <c r="B36" s="299"/>
      <c r="C36" s="217" t="s">
        <v>57</v>
      </c>
      <c r="D36" s="228">
        <f>(D34/D35)-1</f>
        <v>-2.0110000288284025E-2</v>
      </c>
      <c r="E36" s="228">
        <f t="shared" ref="E36:L36" si="15">(E34/E35)-1</f>
        <v>-3.1540768851399115E-3</v>
      </c>
      <c r="F36" s="228">
        <f t="shared" si="15"/>
        <v>3.7489725917473349E-2</v>
      </c>
      <c r="G36" s="228">
        <f t="shared" si="15"/>
        <v>-1.7961100726034518E-2</v>
      </c>
      <c r="H36" s="228">
        <f t="shared" si="15"/>
        <v>-2.1891790770649067E-2</v>
      </c>
      <c r="I36" s="228">
        <f t="shared" si="15"/>
        <v>1.0164038773601058E-2</v>
      </c>
      <c r="J36" s="228">
        <f t="shared" si="15"/>
        <v>-3.5052648027822486E-2</v>
      </c>
      <c r="K36" s="228">
        <f t="shared" si="15"/>
        <v>0.16148011132407514</v>
      </c>
      <c r="L36" s="228">
        <f t="shared" si="15"/>
        <v>0.15031473503990567</v>
      </c>
      <c r="M36" s="228">
        <v>0.20678239694249911</v>
      </c>
      <c r="N36" s="228">
        <v>0.15027799856103297</v>
      </c>
      <c r="O36" s="228">
        <v>6.4252618190207889E-2</v>
      </c>
    </row>
    <row r="37" spans="1:15" x14ac:dyDescent="0.25">
      <c r="A37" s="1"/>
      <c r="B37" s="299"/>
      <c r="C37" s="219" t="s">
        <v>56</v>
      </c>
      <c r="D37" s="227">
        <f>(D38/D39)-1</f>
        <v>-2.0110000288284025E-2</v>
      </c>
      <c r="E37" s="227">
        <f t="shared" ref="E37:L37" si="16">(E38/E39)-1</f>
        <v>-1.2484706796406231E-2</v>
      </c>
      <c r="F37" s="227">
        <f t="shared" si="16"/>
        <v>4.860001003433867E-3</v>
      </c>
      <c r="G37" s="227">
        <f t="shared" si="16"/>
        <v>-8.7500889854630337E-4</v>
      </c>
      <c r="H37" s="227">
        <f t="shared" si="16"/>
        <v>-5.3025674236276688E-3</v>
      </c>
      <c r="I37" s="227">
        <f t="shared" si="16"/>
        <v>-2.5701904302170009E-3</v>
      </c>
      <c r="J37" s="227">
        <f t="shared" si="16"/>
        <v>-7.6374295161012462E-3</v>
      </c>
      <c r="K37" s="227">
        <f t="shared" si="16"/>
        <v>1.3398306914542468E-2</v>
      </c>
      <c r="L37" s="227">
        <f t="shared" si="16"/>
        <v>2.8293697357764991E-2</v>
      </c>
      <c r="M37" s="227">
        <v>4.5630767687127038E-2</v>
      </c>
      <c r="N37" s="227">
        <v>5.4794707685791311E-2</v>
      </c>
      <c r="O37" s="227">
        <v>5.5613865456977329E-2</v>
      </c>
    </row>
    <row r="38" spans="1:15" x14ac:dyDescent="0.25">
      <c r="A38" s="1"/>
      <c r="B38" s="299"/>
      <c r="C38" s="217" t="s">
        <v>55</v>
      </c>
      <c r="D38" s="225">
        <f>+D34</f>
        <v>2682525.58</v>
      </c>
      <c r="E38" s="226">
        <f t="shared" ref="E38:L39" si="17">+D38+E34</f>
        <v>4912706.95</v>
      </c>
      <c r="F38" s="225">
        <f t="shared" si="17"/>
        <v>7656266.6100000003</v>
      </c>
      <c r="G38" s="226">
        <f t="shared" si="17"/>
        <v>10167757.550000001</v>
      </c>
      <c r="H38" s="225">
        <f t="shared" si="17"/>
        <v>12824384.170000002</v>
      </c>
      <c r="I38" s="225">
        <f t="shared" si="17"/>
        <v>15618892.340000002</v>
      </c>
      <c r="J38" s="225">
        <f t="shared" si="17"/>
        <v>18411765.360000003</v>
      </c>
      <c r="K38" s="225">
        <f t="shared" si="17"/>
        <v>21472973.480000004</v>
      </c>
      <c r="L38" s="225">
        <f t="shared" si="17"/>
        <v>24448377.010000005</v>
      </c>
      <c r="M38" s="225">
        <v>27535136.820000004</v>
      </c>
      <c r="N38" s="225">
        <v>30442280.900000006</v>
      </c>
      <c r="O38" s="225">
        <v>33354811.430000007</v>
      </c>
    </row>
    <row r="39" spans="1:15" ht="15.75" thickBot="1" x14ac:dyDescent="0.3">
      <c r="A39" s="1"/>
      <c r="B39" s="299"/>
      <c r="C39" s="219" t="s">
        <v>54</v>
      </c>
      <c r="D39" s="212">
        <f>+D35</f>
        <v>2737578.2800000003</v>
      </c>
      <c r="E39" s="221">
        <f t="shared" si="17"/>
        <v>4974816.07</v>
      </c>
      <c r="F39" s="220">
        <f t="shared" si="17"/>
        <v>7619237.1100000003</v>
      </c>
      <c r="G39" s="221">
        <f t="shared" si="17"/>
        <v>10176662.220000001</v>
      </c>
      <c r="H39" s="221">
        <f t="shared" si="17"/>
        <v>12892748.84</v>
      </c>
      <c r="I39" s="220">
        <f t="shared" si="17"/>
        <v>15659139.309999999</v>
      </c>
      <c r="J39" s="221">
        <f t="shared" si="17"/>
        <v>18553466.149999999</v>
      </c>
      <c r="K39" s="221">
        <f t="shared" si="17"/>
        <v>21189075.739999998</v>
      </c>
      <c r="L39" s="220">
        <f t="shared" si="17"/>
        <v>23775675.25</v>
      </c>
      <c r="M39" s="221">
        <v>26333518.169999998</v>
      </c>
      <c r="N39" s="221">
        <v>28860858.589999996</v>
      </c>
      <c r="O39" s="220">
        <v>31597549.559999995</v>
      </c>
    </row>
    <row r="40" spans="1:15" ht="15" customHeight="1" x14ac:dyDescent="0.25">
      <c r="A40" s="1"/>
      <c r="B40" s="298" t="s">
        <v>107</v>
      </c>
      <c r="C40" s="230" t="s">
        <v>59</v>
      </c>
      <c r="D40" s="229">
        <f>+'[95]pigoo 2023'!B63</f>
        <v>2121530.9299999997</v>
      </c>
      <c r="E40" s="229">
        <f>+'[95]pigoo 2023'!C63</f>
        <v>1591987.96</v>
      </c>
      <c r="F40" s="229">
        <f>+'[95]pigoo 2023'!D63</f>
        <v>1620699.61</v>
      </c>
      <c r="G40" s="229">
        <f>+'[95]pigoo 2023'!E63</f>
        <v>1494406.44</v>
      </c>
      <c r="H40" s="229">
        <f>+'[95]pigoo 2023'!F63</f>
        <v>1721107.31</v>
      </c>
      <c r="I40" s="229">
        <f>+'[95]pigoo 2023'!G63</f>
        <v>1534500.8199999998</v>
      </c>
      <c r="J40" s="229">
        <f>+'[96]pigoo 2023'!H63</f>
        <v>1612230.25</v>
      </c>
      <c r="K40" s="229">
        <f>+'[96]pigoo 2023'!I63</f>
        <v>1577233.0799999998</v>
      </c>
      <c r="L40" s="229">
        <f>+'[96]pigoo 2023'!J63</f>
        <v>1631874.1499999997</v>
      </c>
      <c r="M40" s="229">
        <v>2135000.7300000004</v>
      </c>
      <c r="N40" s="229">
        <v>1750724.8100000003</v>
      </c>
      <c r="O40" s="229">
        <v>1954310.03</v>
      </c>
    </row>
    <row r="41" spans="1:15" x14ac:dyDescent="0.25">
      <c r="A41" s="1"/>
      <c r="B41" s="299"/>
      <c r="C41" s="222" t="s">
        <v>58</v>
      </c>
      <c r="D41" s="220">
        <v>1880743.31</v>
      </c>
      <c r="E41" s="221">
        <v>1521014.52</v>
      </c>
      <c r="F41" s="220">
        <v>1608366.0999999996</v>
      </c>
      <c r="G41" s="221">
        <v>1306749.43</v>
      </c>
      <c r="H41" s="220">
        <v>1501268.6699999997</v>
      </c>
      <c r="I41" s="220">
        <v>1495141.9200000002</v>
      </c>
      <c r="J41" s="220">
        <v>1526772.4799999997</v>
      </c>
      <c r="K41" s="221">
        <v>1712006.82</v>
      </c>
      <c r="L41" s="220">
        <v>1659235.68</v>
      </c>
      <c r="M41" s="221">
        <v>1698221.34</v>
      </c>
      <c r="N41" s="221">
        <v>1650312.0899999999</v>
      </c>
      <c r="O41" s="220">
        <v>1688995.4399999997</v>
      </c>
    </row>
    <row r="42" spans="1:15" x14ac:dyDescent="0.25">
      <c r="A42" s="1"/>
      <c r="B42" s="299"/>
      <c r="C42" s="217" t="s">
        <v>57</v>
      </c>
      <c r="D42" s="138">
        <f>(D40/D41)-1</f>
        <v>0.1280279019043804</v>
      </c>
      <c r="E42" s="138">
        <f t="shared" ref="E42:L42" si="18">(E40/E41)-1</f>
        <v>4.6661908263702756E-2</v>
      </c>
      <c r="F42" s="138">
        <f t="shared" si="18"/>
        <v>7.6683473992646967E-3</v>
      </c>
      <c r="G42" s="138">
        <f t="shared" si="18"/>
        <v>0.14360596277436288</v>
      </c>
      <c r="H42" s="138">
        <f t="shared" si="18"/>
        <v>0.14643524133491725</v>
      </c>
      <c r="I42" s="138">
        <f t="shared" si="18"/>
        <v>2.6324524430429763E-2</v>
      </c>
      <c r="J42" s="138">
        <f t="shared" si="18"/>
        <v>5.5972825761177125E-2</v>
      </c>
      <c r="K42" s="228">
        <f t="shared" si="18"/>
        <v>-7.8722665368821443E-2</v>
      </c>
      <c r="L42" s="228">
        <f t="shared" si="18"/>
        <v>-1.649044215346207E-2</v>
      </c>
      <c r="M42" s="228">
        <v>0.2571981518027564</v>
      </c>
      <c r="N42" s="228">
        <v>6.0844685443709245E-2</v>
      </c>
      <c r="O42" s="228">
        <v>0.15708425476862176</v>
      </c>
    </row>
    <row r="43" spans="1:15" x14ac:dyDescent="0.25">
      <c r="A43" s="1"/>
      <c r="B43" s="299"/>
      <c r="C43" s="219" t="s">
        <v>56</v>
      </c>
      <c r="D43" s="218">
        <f>(D44/D45)-1</f>
        <v>0.1280279019043804</v>
      </c>
      <c r="E43" s="218">
        <f t="shared" ref="E43:L43" si="19">(E44/E45)-1</f>
        <v>9.1647047079773891E-2</v>
      </c>
      <c r="F43" s="218">
        <f t="shared" si="19"/>
        <v>6.4687934775298217E-2</v>
      </c>
      <c r="G43" s="218">
        <f t="shared" si="19"/>
        <v>8.1013430353145566E-2</v>
      </c>
      <c r="H43" s="218">
        <f t="shared" si="19"/>
        <v>9.3575969481332288E-2</v>
      </c>
      <c r="I43" s="218">
        <f t="shared" si="19"/>
        <v>8.2779514093952011E-2</v>
      </c>
      <c r="J43" s="218">
        <f t="shared" si="19"/>
        <v>7.9003914373534379E-2</v>
      </c>
      <c r="K43" s="227">
        <f t="shared" si="19"/>
        <v>5.7491197712057351E-2</v>
      </c>
      <c r="L43" s="227">
        <f t="shared" si="19"/>
        <v>4.8853494914134599E-2</v>
      </c>
      <c r="M43" s="227">
        <v>7.1092716235622966E-2</v>
      </c>
      <c r="N43" s="227">
        <v>7.0129583514998872E-2</v>
      </c>
      <c r="O43" s="227">
        <v>7.7759452967832265E-2</v>
      </c>
    </row>
    <row r="44" spans="1:15" x14ac:dyDescent="0.25">
      <c r="A44" s="1"/>
      <c r="B44" s="299"/>
      <c r="C44" s="217" t="s">
        <v>55</v>
      </c>
      <c r="D44" s="225">
        <f>+D40</f>
        <v>2121530.9299999997</v>
      </c>
      <c r="E44" s="226">
        <f t="shared" ref="E44:L45" si="20">+D44+E40</f>
        <v>3713518.8899999997</v>
      </c>
      <c r="F44" s="225">
        <f t="shared" si="20"/>
        <v>5334218.5</v>
      </c>
      <c r="G44" s="226">
        <f t="shared" si="20"/>
        <v>6828624.9399999995</v>
      </c>
      <c r="H44" s="225">
        <f t="shared" si="20"/>
        <v>8549732.25</v>
      </c>
      <c r="I44" s="225">
        <f t="shared" si="20"/>
        <v>10084233.07</v>
      </c>
      <c r="J44" s="225">
        <f t="shared" si="20"/>
        <v>11696463.32</v>
      </c>
      <c r="K44" s="225">
        <f t="shared" si="20"/>
        <v>13273696.4</v>
      </c>
      <c r="L44" s="225">
        <f t="shared" si="20"/>
        <v>14905570.550000001</v>
      </c>
      <c r="M44" s="225">
        <v>17040571.280000001</v>
      </c>
      <c r="N44" s="225">
        <v>18791296.09</v>
      </c>
      <c r="O44" s="225">
        <v>20745606.120000001</v>
      </c>
    </row>
    <row r="45" spans="1:15" ht="15.75" thickBot="1" x14ac:dyDescent="0.3">
      <c r="A45" s="1"/>
      <c r="B45" s="299"/>
      <c r="C45" s="219" t="s">
        <v>54</v>
      </c>
      <c r="D45" s="212">
        <f>+D41</f>
        <v>1880743.31</v>
      </c>
      <c r="E45" s="221">
        <f t="shared" si="20"/>
        <v>3401757.83</v>
      </c>
      <c r="F45" s="220">
        <f t="shared" si="20"/>
        <v>5010123.93</v>
      </c>
      <c r="G45" s="221">
        <f t="shared" si="20"/>
        <v>6316873.3599999994</v>
      </c>
      <c r="H45" s="221">
        <f t="shared" si="20"/>
        <v>7818142.0299999993</v>
      </c>
      <c r="I45" s="220">
        <f t="shared" si="20"/>
        <v>9313283.9499999993</v>
      </c>
      <c r="J45" s="221">
        <f t="shared" si="20"/>
        <v>10840056.43</v>
      </c>
      <c r="K45" s="221">
        <f t="shared" si="20"/>
        <v>12552063.25</v>
      </c>
      <c r="L45" s="220">
        <f t="shared" si="20"/>
        <v>14211298.93</v>
      </c>
      <c r="M45" s="221">
        <v>15909520.27</v>
      </c>
      <c r="N45" s="221">
        <v>17559832.359999999</v>
      </c>
      <c r="O45" s="220">
        <v>19248827.800000001</v>
      </c>
    </row>
    <row r="46" spans="1:15" ht="15" customHeight="1" x14ac:dyDescent="0.25">
      <c r="A46" s="306" t="s">
        <v>77</v>
      </c>
      <c r="B46" s="298" t="s">
        <v>106</v>
      </c>
      <c r="C46" s="224" t="s">
        <v>59</v>
      </c>
      <c r="D46" s="223">
        <f>+'[95]indic Com.'!D47</f>
        <v>106800.5</v>
      </c>
      <c r="E46" s="223">
        <f>+'[95]indic Com.'!E47</f>
        <v>88979.97</v>
      </c>
      <c r="F46" s="223">
        <f>+'[95]indic Com.'!F47</f>
        <v>134261.58000000002</v>
      </c>
      <c r="G46" s="223">
        <v>99953.91</v>
      </c>
      <c r="H46" s="223">
        <v>126473.82999999999</v>
      </c>
      <c r="I46" s="223">
        <v>154943.46999999997</v>
      </c>
      <c r="J46" s="223">
        <v>110054.66</v>
      </c>
      <c r="K46" s="223">
        <v>179012.05</v>
      </c>
      <c r="L46" s="223">
        <v>136900.77999999997</v>
      </c>
      <c r="M46" s="223">
        <v>136767.14000000001</v>
      </c>
      <c r="N46" s="223">
        <v>127934.40999999999</v>
      </c>
      <c r="O46" s="223">
        <v>242074.84999999998</v>
      </c>
    </row>
    <row r="47" spans="1:15" ht="15.75" thickBot="1" x14ac:dyDescent="0.3">
      <c r="A47" s="307"/>
      <c r="B47" s="299"/>
      <c r="C47" s="222" t="s">
        <v>58</v>
      </c>
      <c r="D47" s="220">
        <v>112295</v>
      </c>
      <c r="E47" s="221">
        <v>118475</v>
      </c>
      <c r="F47" s="220">
        <v>125394</v>
      </c>
      <c r="G47" s="221">
        <v>131045</v>
      </c>
      <c r="H47" s="220">
        <v>135420</v>
      </c>
      <c r="I47" s="220">
        <v>118965</v>
      </c>
      <c r="J47" s="220">
        <v>116841</v>
      </c>
      <c r="K47" s="221">
        <v>161396</v>
      </c>
      <c r="L47" s="220">
        <v>141592</v>
      </c>
      <c r="M47" s="221">
        <v>124907.88</v>
      </c>
      <c r="N47" s="220">
        <v>119111.53999999998</v>
      </c>
      <c r="O47" s="220">
        <v>127945.05</v>
      </c>
    </row>
    <row r="48" spans="1:15" x14ac:dyDescent="0.25">
      <c r="A48" s="1"/>
      <c r="B48" s="299"/>
      <c r="C48" s="217" t="s">
        <v>57</v>
      </c>
      <c r="D48" s="138">
        <f>(D46/D47)-1</f>
        <v>-4.8929159802306388E-2</v>
      </c>
      <c r="E48" s="138">
        <f t="shared" ref="E48:L48" si="21">(E46/E47)-1</f>
        <v>-0.248955729056763</v>
      </c>
      <c r="F48" s="138">
        <f t="shared" si="21"/>
        <v>7.071773769079881E-2</v>
      </c>
      <c r="G48" s="138">
        <f t="shared" si="21"/>
        <v>-0.23725506505398908</v>
      </c>
      <c r="H48" s="138">
        <f t="shared" si="21"/>
        <v>-6.6062398464037941E-2</v>
      </c>
      <c r="I48" s="138">
        <f t="shared" si="21"/>
        <v>0.30242903374942176</v>
      </c>
      <c r="J48" s="138">
        <f t="shared" si="21"/>
        <v>-5.8081837711077444E-2</v>
      </c>
      <c r="K48" s="138">
        <f t="shared" si="21"/>
        <v>0.10914799623286808</v>
      </c>
      <c r="L48" s="138">
        <f t="shared" si="21"/>
        <v>-3.3131956607718172E-2</v>
      </c>
      <c r="M48" s="138">
        <v>9.4944049967063737E-2</v>
      </c>
      <c r="N48" s="138">
        <v>7.4072335896253394E-2</v>
      </c>
      <c r="O48" s="138">
        <v>0.89202200475907412</v>
      </c>
    </row>
    <row r="49" spans="1:15" x14ac:dyDescent="0.25">
      <c r="A49" s="1"/>
      <c r="B49" s="299"/>
      <c r="C49" s="219" t="s">
        <v>56</v>
      </c>
      <c r="D49" s="218">
        <f>(D50/D51)-1</f>
        <v>-4.8929159802306388E-2</v>
      </c>
      <c r="E49" s="218">
        <f t="shared" ref="E49:L49" si="22">(E50/E51)-1</f>
        <v>-0.15162079126402916</v>
      </c>
      <c r="F49" s="218">
        <f t="shared" si="22"/>
        <v>-7.3342477061129063E-2</v>
      </c>
      <c r="G49" s="218">
        <f t="shared" si="22"/>
        <v>-0.11743017883495566</v>
      </c>
      <c r="H49" s="218">
        <f t="shared" si="22"/>
        <v>-0.10625783572560865</v>
      </c>
      <c r="I49" s="218">
        <f t="shared" si="22"/>
        <v>-4.0697119987486374E-2</v>
      </c>
      <c r="J49" s="218">
        <f t="shared" si="22"/>
        <v>-4.3063342011916972E-2</v>
      </c>
      <c r="K49" s="218">
        <f t="shared" si="22"/>
        <v>-1.8974741893509783E-2</v>
      </c>
      <c r="L49" s="218">
        <f t="shared" si="22"/>
        <v>-2.0700683558014576E-2</v>
      </c>
      <c r="M49" s="218">
        <v>-9.4703782591303298E-3</v>
      </c>
      <c r="N49" s="218">
        <v>-2.3901157046335442E-3</v>
      </c>
      <c r="O49" s="218">
        <v>7.2239164703752134E-2</v>
      </c>
    </row>
    <row r="50" spans="1:15" x14ac:dyDescent="0.25">
      <c r="A50" s="1"/>
      <c r="B50" s="299"/>
      <c r="C50" s="217" t="s">
        <v>55</v>
      </c>
      <c r="D50" s="215">
        <f>+D46</f>
        <v>106800.5</v>
      </c>
      <c r="E50" s="216">
        <f t="shared" ref="E50:L51" si="23">+D50+E46</f>
        <v>195780.47</v>
      </c>
      <c r="F50" s="215">
        <f t="shared" si="23"/>
        <v>330042.05000000005</v>
      </c>
      <c r="G50" s="216">
        <f t="shared" si="23"/>
        <v>429995.96000000008</v>
      </c>
      <c r="H50" s="215">
        <f t="shared" si="23"/>
        <v>556469.79</v>
      </c>
      <c r="I50" s="215">
        <f t="shared" si="23"/>
        <v>711413.26</v>
      </c>
      <c r="J50" s="215">
        <f t="shared" si="23"/>
        <v>821467.92</v>
      </c>
      <c r="K50" s="215">
        <f t="shared" si="23"/>
        <v>1000479.97</v>
      </c>
      <c r="L50" s="215">
        <f t="shared" si="23"/>
        <v>1137380.75</v>
      </c>
      <c r="M50" s="215">
        <v>1274148.8399999999</v>
      </c>
      <c r="N50" s="215">
        <v>1402083.2499999998</v>
      </c>
      <c r="O50" s="215">
        <v>1644158.0999999996</v>
      </c>
    </row>
    <row r="51" spans="1:15" ht="15.75" thickBot="1" x14ac:dyDescent="0.3">
      <c r="A51" s="1"/>
      <c r="B51" s="299"/>
      <c r="C51" s="214" t="s">
        <v>54</v>
      </c>
      <c r="D51" s="212">
        <f>+D47</f>
        <v>112295</v>
      </c>
      <c r="E51" s="213">
        <f t="shared" si="23"/>
        <v>230770</v>
      </c>
      <c r="F51" s="212">
        <f t="shared" si="23"/>
        <v>356164</v>
      </c>
      <c r="G51" s="213">
        <f t="shared" si="23"/>
        <v>487209</v>
      </c>
      <c r="H51" s="213">
        <f t="shared" si="23"/>
        <v>622629</v>
      </c>
      <c r="I51" s="212">
        <f t="shared" si="23"/>
        <v>741594</v>
      </c>
      <c r="J51" s="213">
        <f t="shared" si="23"/>
        <v>858435</v>
      </c>
      <c r="K51" s="213">
        <f t="shared" si="23"/>
        <v>1019831</v>
      </c>
      <c r="L51" s="212">
        <f t="shared" si="23"/>
        <v>1161423</v>
      </c>
      <c r="M51" s="213">
        <v>1286330.8799999999</v>
      </c>
      <c r="N51" s="213">
        <v>1405442.42</v>
      </c>
      <c r="O51" s="212">
        <v>1533387.47</v>
      </c>
    </row>
    <row r="52" spans="1:15" ht="15.75" customHeight="1" x14ac:dyDescent="0.25">
      <c r="A52" s="251"/>
      <c r="B52" s="318" t="s">
        <v>105</v>
      </c>
      <c r="C52" s="207" t="s">
        <v>95</v>
      </c>
      <c r="D52" s="211">
        <f>+D34/D13</f>
        <v>0.47111914889207707</v>
      </c>
      <c r="E52" s="211">
        <f t="shared" ref="E52:L53" si="24">+E34/E13</f>
        <v>0.38680672614333722</v>
      </c>
      <c r="F52" s="211">
        <f t="shared" si="24"/>
        <v>0.47866947261314702</v>
      </c>
      <c r="G52" s="211">
        <f t="shared" si="24"/>
        <v>0.43472971363645491</v>
      </c>
      <c r="H52" s="211">
        <f t="shared" si="24"/>
        <v>0.45338600313165328</v>
      </c>
      <c r="I52" s="211">
        <f t="shared" si="24"/>
        <v>0.46227772975896947</v>
      </c>
      <c r="J52" s="211">
        <f t="shared" si="24"/>
        <v>0.44415919529262088</v>
      </c>
      <c r="K52" s="211">
        <f t="shared" si="24"/>
        <v>0.47658206314399787</v>
      </c>
      <c r="L52" s="211">
        <f t="shared" si="24"/>
        <v>0.47701959619314627</v>
      </c>
      <c r="M52" s="211">
        <v>0.50556745805240644</v>
      </c>
      <c r="N52" s="211">
        <v>0.486365229972265</v>
      </c>
      <c r="O52" s="211">
        <v>0.50114958293607414</v>
      </c>
    </row>
    <row r="53" spans="1:15" ht="15.75" x14ac:dyDescent="0.25">
      <c r="A53" s="252"/>
      <c r="B53" s="319"/>
      <c r="C53" s="210" t="s">
        <v>45</v>
      </c>
      <c r="D53" s="208">
        <f>+D35/D14</f>
        <v>0.48757486041509385</v>
      </c>
      <c r="E53" s="208">
        <f t="shared" si="24"/>
        <v>0.39787517579696413</v>
      </c>
      <c r="F53" s="208">
        <f t="shared" si="24"/>
        <v>0.47136646882765548</v>
      </c>
      <c r="G53" s="208">
        <f t="shared" si="24"/>
        <v>0.45030607799828992</v>
      </c>
      <c r="H53" s="208">
        <f t="shared" si="24"/>
        <v>0.45967132517527376</v>
      </c>
      <c r="I53" s="208">
        <f t="shared" si="24"/>
        <v>0.45314293150939833</v>
      </c>
      <c r="J53" s="208">
        <f t="shared" si="24"/>
        <v>0.47479878121400243</v>
      </c>
      <c r="K53" s="208">
        <f t="shared" si="24"/>
        <v>0.43608405193345717</v>
      </c>
      <c r="L53" s="208">
        <f t="shared" si="24"/>
        <v>0.43986787805797595</v>
      </c>
      <c r="M53" s="208">
        <v>0.43459399156448475</v>
      </c>
      <c r="N53" s="208">
        <v>0.43339962122511239</v>
      </c>
      <c r="O53" s="208">
        <v>0.47177372473540535</v>
      </c>
    </row>
    <row r="54" spans="1:15" ht="16.5" thickBot="1" x14ac:dyDescent="0.3">
      <c r="A54" s="253"/>
      <c r="B54" s="320"/>
      <c r="C54" s="207" t="s">
        <v>93</v>
      </c>
      <c r="D54" s="205">
        <v>0.43826019486995532</v>
      </c>
      <c r="E54" s="206">
        <v>0.42612394440088497</v>
      </c>
      <c r="F54" s="205">
        <v>0.4236768436941758</v>
      </c>
      <c r="G54" s="206">
        <v>0.41408749424948754</v>
      </c>
      <c r="H54" s="205">
        <v>0.40965350999713007</v>
      </c>
      <c r="I54" s="205">
        <v>0.40307150679047893</v>
      </c>
      <c r="J54" s="205">
        <v>0.40802726382072357</v>
      </c>
      <c r="K54" s="206">
        <v>0.41081566363964755</v>
      </c>
      <c r="L54" s="205">
        <v>0.41387356267959025</v>
      </c>
      <c r="M54" s="206">
        <v>0.42064561457103578</v>
      </c>
      <c r="N54" s="206">
        <v>0.42246622059946909</v>
      </c>
      <c r="O54" s="205">
        <v>0.42478750819165667</v>
      </c>
    </row>
    <row r="55" spans="1:15" ht="15" customHeight="1" x14ac:dyDescent="0.25">
      <c r="A55" s="283" t="s">
        <v>49</v>
      </c>
      <c r="B55" s="300" t="s">
        <v>100</v>
      </c>
      <c r="C55" s="204" t="s">
        <v>59</v>
      </c>
      <c r="D55" s="56">
        <f>SUM('[95]pigoo 2023'!B69:B71)</f>
        <v>128279961.03999999</v>
      </c>
      <c r="E55" s="56">
        <f>SUM('[95]pigoo 2023'!C69:C71)</f>
        <v>131433827.48999999</v>
      </c>
      <c r="F55" s="56">
        <f>SUM('[95]pigoo 2023'!D69:D71)</f>
        <v>131148019.38</v>
      </c>
      <c r="G55" s="56">
        <f>SUM('[95]pigoo 2023'!E69:E71)</f>
        <v>134780944.72</v>
      </c>
      <c r="H55" s="56">
        <f>SUM('[95]pigoo 2023'!F69:F71)</f>
        <v>139139268.47</v>
      </c>
      <c r="I55" s="56">
        <f>SUM('[95]pigoo 2023'!G69:G71)</f>
        <v>148313337.11000001</v>
      </c>
      <c r="J55" s="56">
        <f>SUM('[96]pigoo 2023'!H69:H71)</f>
        <v>156802462.66</v>
      </c>
      <c r="K55" s="56">
        <f>SUM('[96]pigoo 2023'!I69:I71)</f>
        <v>164177530.28999999</v>
      </c>
      <c r="L55" s="56">
        <f>SUM('[96]pigoo 2023'!J69:J71)</f>
        <v>157235147.69</v>
      </c>
      <c r="M55" s="56">
        <v>153784784.73999998</v>
      </c>
      <c r="N55" s="56">
        <v>148725396.49000001</v>
      </c>
      <c r="O55" s="56">
        <v>144405279.19999999</v>
      </c>
    </row>
    <row r="56" spans="1:15" ht="15.75" thickBot="1" x14ac:dyDescent="0.3">
      <c r="A56" s="284"/>
      <c r="B56" s="301"/>
      <c r="C56" s="161" t="s">
        <v>58</v>
      </c>
      <c r="D56" s="61">
        <v>115342406.67</v>
      </c>
      <c r="E56" s="126">
        <v>116754504.86</v>
      </c>
      <c r="F56" s="61">
        <v>116888256.47</v>
      </c>
      <c r="G56" s="126">
        <v>122137023.66</v>
      </c>
      <c r="H56" s="126">
        <v>131718869.40000001</v>
      </c>
      <c r="I56" s="61">
        <v>138695871.45000002</v>
      </c>
      <c r="J56" s="61">
        <v>137497678.65000001</v>
      </c>
      <c r="K56" s="203">
        <v>137714809</v>
      </c>
      <c r="L56" s="61">
        <v>130382541.12</v>
      </c>
      <c r="M56" s="126">
        <v>131609736.95</v>
      </c>
      <c r="N56" s="126">
        <v>132171762.95</v>
      </c>
      <c r="O56" s="61">
        <v>130036823.55</v>
      </c>
    </row>
    <row r="57" spans="1:15" x14ac:dyDescent="0.25">
      <c r="A57" s="1"/>
      <c r="B57" s="301"/>
      <c r="C57" s="69" t="s">
        <v>57</v>
      </c>
      <c r="D57" s="15">
        <f>(D55/D56)-1</f>
        <v>0.11216650270715212</v>
      </c>
      <c r="E57" s="92">
        <f t="shared" ref="E57:L57" si="25">(E55/E56)-1</f>
        <v>0.12572810486072394</v>
      </c>
      <c r="F57" s="15">
        <f t="shared" si="25"/>
        <v>0.12199482942634043</v>
      </c>
      <c r="G57" s="92">
        <f t="shared" si="25"/>
        <v>0.10352242654281163</v>
      </c>
      <c r="H57" s="92">
        <f t="shared" si="25"/>
        <v>5.6335125740154535E-2</v>
      </c>
      <c r="I57" s="15">
        <f t="shared" si="25"/>
        <v>6.9342119267530533E-2</v>
      </c>
      <c r="J57" s="92">
        <f t="shared" si="25"/>
        <v>0.14040079948651552</v>
      </c>
      <c r="K57" s="93">
        <f t="shared" si="25"/>
        <v>0.19215595971236454</v>
      </c>
      <c r="L57" s="15">
        <f t="shared" si="25"/>
        <v>0.20595247139174644</v>
      </c>
      <c r="M57" s="92">
        <v>0.16849093618676947</v>
      </c>
      <c r="N57" s="92">
        <v>0.12524334374099388</v>
      </c>
      <c r="O57" s="15">
        <v>0.11049528324163682</v>
      </c>
    </row>
    <row r="58" spans="1:15" x14ac:dyDescent="0.25">
      <c r="A58" s="1"/>
      <c r="B58" s="301"/>
      <c r="C58" s="148" t="s">
        <v>56</v>
      </c>
      <c r="D58" s="44">
        <f>(D59/D60)-1</f>
        <v>0.11216650270715212</v>
      </c>
      <c r="E58" s="88">
        <f t="shared" ref="E58:L58" si="26">(E59/E60)-1</f>
        <v>0.1189885587789492</v>
      </c>
      <c r="F58" s="44">
        <f t="shared" si="26"/>
        <v>0.11999547187059822</v>
      </c>
      <c r="G58" s="88">
        <f t="shared" si="26"/>
        <v>0.11572488397945491</v>
      </c>
      <c r="H58" s="88">
        <f t="shared" si="26"/>
        <v>0.10274840922595208</v>
      </c>
      <c r="I58" s="44">
        <f t="shared" si="26"/>
        <v>9.6500150650332017E-2</v>
      </c>
      <c r="J58" s="88">
        <f t="shared" si="26"/>
        <v>0.1033670444330903</v>
      </c>
      <c r="K58" s="89">
        <f t="shared" si="26"/>
        <v>0.11539316243872277</v>
      </c>
      <c r="L58" s="44">
        <f t="shared" si="26"/>
        <v>0.12568609579069001</v>
      </c>
      <c r="M58" s="88">
        <v>0.13009162490772153</v>
      </c>
      <c r="N58" s="88">
        <v>0.12963744689701096</v>
      </c>
      <c r="O58" s="44">
        <v>0.12802208903486201</v>
      </c>
    </row>
    <row r="59" spans="1:15" x14ac:dyDescent="0.25">
      <c r="A59" s="1"/>
      <c r="B59" s="301"/>
      <c r="C59" s="69" t="s">
        <v>55</v>
      </c>
      <c r="D59" s="18">
        <f>+D55</f>
        <v>128279961.03999999</v>
      </c>
      <c r="E59" s="19">
        <f t="shared" ref="E59:L60" si="27">+D59+E55</f>
        <v>259713788.52999997</v>
      </c>
      <c r="F59" s="18">
        <f t="shared" si="27"/>
        <v>390861807.90999997</v>
      </c>
      <c r="G59" s="19">
        <f t="shared" si="27"/>
        <v>525642752.63</v>
      </c>
      <c r="H59" s="18">
        <f t="shared" si="27"/>
        <v>664782021.10000002</v>
      </c>
      <c r="I59" s="18">
        <f t="shared" si="27"/>
        <v>813095358.21000004</v>
      </c>
      <c r="J59" s="18">
        <f t="shared" si="27"/>
        <v>969897820.87</v>
      </c>
      <c r="K59" s="18">
        <f t="shared" si="27"/>
        <v>1134075351.1600001</v>
      </c>
      <c r="L59" s="18">
        <f t="shared" si="27"/>
        <v>1291310498.8500001</v>
      </c>
      <c r="M59" s="18">
        <v>1445095283.5900002</v>
      </c>
      <c r="N59" s="18">
        <v>1593820680.0800002</v>
      </c>
      <c r="O59" s="18">
        <v>1738225959.2800002</v>
      </c>
    </row>
    <row r="60" spans="1:15" ht="15.75" thickBot="1" x14ac:dyDescent="0.3">
      <c r="A60" s="1"/>
      <c r="B60" s="302"/>
      <c r="C60" s="37" t="s">
        <v>54</v>
      </c>
      <c r="D60" s="50">
        <f>+D56</f>
        <v>115342406.67</v>
      </c>
      <c r="E60" s="146">
        <f t="shared" si="27"/>
        <v>232096911.53</v>
      </c>
      <c r="F60" s="50">
        <f t="shared" si="27"/>
        <v>348985168</v>
      </c>
      <c r="G60" s="146">
        <f t="shared" si="27"/>
        <v>471122191.65999997</v>
      </c>
      <c r="H60" s="85">
        <f t="shared" si="27"/>
        <v>602841061.05999994</v>
      </c>
      <c r="I60" s="50">
        <f t="shared" si="27"/>
        <v>741536932.50999999</v>
      </c>
      <c r="J60" s="50">
        <f t="shared" si="27"/>
        <v>879034611.15999997</v>
      </c>
      <c r="K60" s="146">
        <f t="shared" si="27"/>
        <v>1016749420.16</v>
      </c>
      <c r="L60" s="50">
        <f t="shared" si="27"/>
        <v>1147131961.28</v>
      </c>
      <c r="M60" s="146">
        <v>1278741698.23</v>
      </c>
      <c r="N60" s="146">
        <v>1410913461.1800001</v>
      </c>
      <c r="O60" s="85">
        <v>1540950284.73</v>
      </c>
    </row>
    <row r="61" spans="1:15" ht="15" customHeight="1" x14ac:dyDescent="0.25">
      <c r="A61" s="283" t="s">
        <v>49</v>
      </c>
      <c r="B61" s="300" t="s">
        <v>97</v>
      </c>
      <c r="C61" s="74" t="s">
        <v>59</v>
      </c>
      <c r="D61" s="134">
        <f>SUM('[95]pigoo 2023'!B72:B73)</f>
        <v>3680178.8499999996</v>
      </c>
      <c r="E61" s="134">
        <f>SUM('[95]pigoo 2023'!C72:C73)</f>
        <v>4000127</v>
      </c>
      <c r="F61" s="134">
        <f>SUM('[95]pigoo 2023'!D72:D73)</f>
        <v>3853448.91</v>
      </c>
      <c r="G61" s="134">
        <f>SUM('[95]pigoo 2023'!E72:E73)</f>
        <v>3871449.1899999995</v>
      </c>
      <c r="H61" s="134">
        <f>SUM('[95]pigoo 2023'!F72:F73)</f>
        <v>4190844.18</v>
      </c>
      <c r="I61" s="134">
        <f>SUM('[95]pigoo 2023'!G72:G73)</f>
        <v>4117697</v>
      </c>
      <c r="J61" s="134">
        <f>SUM('[96]pigoo 2023'!H72:H73)</f>
        <v>4409095.84</v>
      </c>
      <c r="K61" s="134">
        <f>SUM('[96]pigoo 2023'!I72:I73)</f>
        <v>4107036.9800000004</v>
      </c>
      <c r="L61" s="134">
        <f>SUM('[96]pigoo 2023'!J72:J73)</f>
        <v>4255437.55</v>
      </c>
      <c r="M61" s="134">
        <v>4619552.79</v>
      </c>
      <c r="N61" s="134">
        <v>4394729.34</v>
      </c>
      <c r="O61" s="134">
        <v>4139531.7099999995</v>
      </c>
    </row>
    <row r="62" spans="1:15" ht="15.75" thickBot="1" x14ac:dyDescent="0.3">
      <c r="A62" s="284"/>
      <c r="B62" s="301"/>
      <c r="C62" s="161" t="s">
        <v>58</v>
      </c>
      <c r="D62" s="61">
        <v>3309351.1100000003</v>
      </c>
      <c r="E62" s="126">
        <v>3344412.8099999996</v>
      </c>
      <c r="F62" s="61">
        <v>3449068.99</v>
      </c>
      <c r="G62" s="126">
        <v>3761319.26</v>
      </c>
      <c r="H62" s="126">
        <v>3648383.04</v>
      </c>
      <c r="I62" s="61">
        <v>4031365.38</v>
      </c>
      <c r="J62" s="61">
        <v>3836277.54</v>
      </c>
      <c r="K62" s="203">
        <v>3813851</v>
      </c>
      <c r="L62" s="61">
        <v>3617952.8299999996</v>
      </c>
      <c r="M62" s="126">
        <v>3837129.6500000004</v>
      </c>
      <c r="N62" s="126">
        <v>3823236.5700000003</v>
      </c>
      <c r="O62" s="61">
        <v>3903651.6100000003</v>
      </c>
    </row>
    <row r="63" spans="1:15" x14ac:dyDescent="0.25">
      <c r="A63" s="1"/>
      <c r="B63" s="301"/>
      <c r="C63" s="69" t="s">
        <v>57</v>
      </c>
      <c r="D63" s="15">
        <f>(D61/D62)-1</f>
        <v>0.1120545169351943</v>
      </c>
      <c r="E63" s="92">
        <f t="shared" ref="E63:L63" si="28">(E61/E62)-1</f>
        <v>0.19606257577993214</v>
      </c>
      <c r="F63" s="15">
        <f t="shared" si="28"/>
        <v>0.11724321002926641</v>
      </c>
      <c r="G63" s="92">
        <f t="shared" si="28"/>
        <v>2.9279601753348539E-2</v>
      </c>
      <c r="H63" s="92">
        <f t="shared" si="28"/>
        <v>0.14868535843210151</v>
      </c>
      <c r="I63" s="15">
        <f t="shared" si="28"/>
        <v>2.1414982732227639E-2</v>
      </c>
      <c r="J63" s="92">
        <f t="shared" si="28"/>
        <v>0.14931617799477559</v>
      </c>
      <c r="K63" s="93">
        <f t="shared" si="28"/>
        <v>7.6873999534853521E-2</v>
      </c>
      <c r="L63" s="15">
        <f t="shared" si="28"/>
        <v>0.17620039562539036</v>
      </c>
      <c r="M63" s="92">
        <v>0.20390844494920812</v>
      </c>
      <c r="N63" s="92">
        <v>0.1494787883345654</v>
      </c>
      <c r="O63" s="15">
        <v>6.0425499907764246E-2</v>
      </c>
    </row>
    <row r="64" spans="1:15" x14ac:dyDescent="0.25">
      <c r="A64" s="1"/>
      <c r="B64" s="301"/>
      <c r="C64" s="148" t="s">
        <v>56</v>
      </c>
      <c r="D64" s="44">
        <f>(D65/D66)-1</f>
        <v>0.1120545169351943</v>
      </c>
      <c r="E64" s="88">
        <f t="shared" ref="E64:L64" si="29">(E65/E66)-1</f>
        <v>0.15427988464009101</v>
      </c>
      <c r="F64" s="44">
        <f t="shared" si="29"/>
        <v>0.14163570384140889</v>
      </c>
      <c r="G64" s="88">
        <f t="shared" si="29"/>
        <v>0.111153697759796</v>
      </c>
      <c r="H64" s="88">
        <f t="shared" si="29"/>
        <v>0.11897266129750705</v>
      </c>
      <c r="I64" s="44">
        <f t="shared" si="29"/>
        <v>0.10071734832489776</v>
      </c>
      <c r="J64" s="88">
        <f t="shared" si="29"/>
        <v>0.10806318324291442</v>
      </c>
      <c r="K64" s="89">
        <f t="shared" si="29"/>
        <v>0.10398868914192927</v>
      </c>
      <c r="L64" s="44">
        <f t="shared" si="29"/>
        <v>0.11195098011689875</v>
      </c>
      <c r="M64" s="88">
        <v>0.12157884555063014</v>
      </c>
      <c r="N64" s="88">
        <v>0.12421442481274858</v>
      </c>
      <c r="O64" s="44">
        <v>0.11860306415419686</v>
      </c>
    </row>
    <row r="65" spans="1:38" x14ac:dyDescent="0.25">
      <c r="A65" s="1"/>
      <c r="B65" s="301"/>
      <c r="C65" s="69" t="s">
        <v>55</v>
      </c>
      <c r="D65" s="18">
        <f>+D61</f>
        <v>3680178.8499999996</v>
      </c>
      <c r="E65" s="19">
        <f t="shared" ref="E65:L66" si="30">+D65+E61</f>
        <v>7680305.8499999996</v>
      </c>
      <c r="F65" s="18">
        <f t="shared" si="30"/>
        <v>11533754.76</v>
      </c>
      <c r="G65" s="19">
        <f t="shared" si="30"/>
        <v>15405203.949999999</v>
      </c>
      <c r="H65" s="19">
        <f t="shared" si="30"/>
        <v>19596048.129999999</v>
      </c>
      <c r="I65" s="18">
        <f t="shared" si="30"/>
        <v>23713745.129999999</v>
      </c>
      <c r="J65" s="18">
        <f t="shared" si="30"/>
        <v>28122840.969999999</v>
      </c>
      <c r="K65" s="18">
        <f t="shared" si="30"/>
        <v>32229877.949999999</v>
      </c>
      <c r="L65" s="18">
        <f t="shared" si="30"/>
        <v>36485315.5</v>
      </c>
      <c r="M65" s="18">
        <v>41104868.289999999</v>
      </c>
      <c r="N65" s="18">
        <v>45499597.629999995</v>
      </c>
      <c r="O65" s="18">
        <v>49639129.339999996</v>
      </c>
      <c r="AG65" s="1"/>
      <c r="AH65" s="1"/>
      <c r="AI65" s="1"/>
      <c r="AJ65" s="1"/>
      <c r="AK65" s="1"/>
      <c r="AL65" s="1"/>
    </row>
    <row r="66" spans="1:38" ht="15.75" thickBot="1" x14ac:dyDescent="0.3">
      <c r="A66" s="1"/>
      <c r="B66" s="302"/>
      <c r="C66" s="37" t="s">
        <v>54</v>
      </c>
      <c r="D66" s="50">
        <f>+D62</f>
        <v>3309351.1100000003</v>
      </c>
      <c r="E66" s="146">
        <f t="shared" si="30"/>
        <v>6653763.9199999999</v>
      </c>
      <c r="F66" s="50">
        <f t="shared" si="30"/>
        <v>10102832.91</v>
      </c>
      <c r="G66" s="146">
        <f t="shared" si="30"/>
        <v>13864152.17</v>
      </c>
      <c r="H66" s="146">
        <f t="shared" si="30"/>
        <v>17512535.210000001</v>
      </c>
      <c r="I66" s="50">
        <f t="shared" si="30"/>
        <v>21543900.59</v>
      </c>
      <c r="J66" s="50">
        <f t="shared" si="30"/>
        <v>25380178.129999999</v>
      </c>
      <c r="K66" s="146">
        <f t="shared" si="30"/>
        <v>29194029.129999999</v>
      </c>
      <c r="L66" s="50">
        <f t="shared" si="30"/>
        <v>32811981.959999997</v>
      </c>
      <c r="M66" s="146">
        <v>36649111.609999999</v>
      </c>
      <c r="N66" s="146">
        <v>40472348.18</v>
      </c>
      <c r="O66" s="50">
        <v>44375999.789999999</v>
      </c>
      <c r="AG66" s="1"/>
      <c r="AH66" s="1"/>
      <c r="AI66" s="1"/>
      <c r="AJ66" s="1"/>
      <c r="AK66" s="1"/>
      <c r="AL66" s="1"/>
    </row>
    <row r="67" spans="1:38" ht="15" customHeight="1" x14ac:dyDescent="0.25">
      <c r="A67" s="283" t="s">
        <v>49</v>
      </c>
      <c r="B67" s="298" t="s">
        <v>94</v>
      </c>
      <c r="C67" s="144" t="s">
        <v>59</v>
      </c>
      <c r="D67" s="134">
        <f>+'[95]pigoo 2023'!B82</f>
        <v>71135850.140000001</v>
      </c>
      <c r="E67" s="134">
        <f>+'[95]pigoo 2023'!C82</f>
        <v>61830459.43</v>
      </c>
      <c r="F67" s="134">
        <f>+'[95]pigoo 2023'!D82</f>
        <v>72878006.399999991</v>
      </c>
      <c r="G67" s="134">
        <f>+'[95]pigoo 2023'!E82</f>
        <v>66748514.950000003</v>
      </c>
      <c r="H67" s="134">
        <f>+'[95]pigoo 2023'!F82</f>
        <v>73024636.719999999</v>
      </c>
      <c r="I67" s="134">
        <f>+'[95]pigoo 2023'!G82</f>
        <v>78659356.790000021</v>
      </c>
      <c r="J67" s="134">
        <f>+'[96]pigoo 2023'!H82</f>
        <v>81832340.029999986</v>
      </c>
      <c r="K67" s="134">
        <f>+'[96]pigoo 2023'!I82</f>
        <v>83288892.329999998</v>
      </c>
      <c r="L67" s="134">
        <f>+'[96]pigoo 2023'!J82</f>
        <v>89080483.890000015</v>
      </c>
      <c r="M67" s="134">
        <v>91427193.930000037</v>
      </c>
      <c r="N67" s="134">
        <v>84721149.139999986</v>
      </c>
      <c r="O67" s="134">
        <v>83948431.379999995</v>
      </c>
    </row>
    <row r="68" spans="1:38" ht="15.75" thickBot="1" x14ac:dyDescent="0.3">
      <c r="A68" s="284"/>
      <c r="B68" s="299"/>
      <c r="C68" s="73" t="s">
        <v>58</v>
      </c>
      <c r="D68" s="16">
        <v>66482885.589999996</v>
      </c>
      <c r="E68" s="17">
        <v>55461697.669999994</v>
      </c>
      <c r="F68" s="16">
        <v>65429158.889999993</v>
      </c>
      <c r="G68" s="17">
        <v>64564227.449999996</v>
      </c>
      <c r="H68" s="17">
        <v>68514619.849999994</v>
      </c>
      <c r="I68" s="16">
        <v>73208013</v>
      </c>
      <c r="J68" s="16">
        <v>77734094.629999995</v>
      </c>
      <c r="K68" s="72">
        <v>71040227</v>
      </c>
      <c r="L68" s="16">
        <v>64599249.920000017</v>
      </c>
      <c r="M68" s="17">
        <v>68735269.320000008</v>
      </c>
      <c r="N68" s="17">
        <v>68958925.229999974</v>
      </c>
      <c r="O68" s="16">
        <v>74590613.850000024</v>
      </c>
    </row>
    <row r="69" spans="1:38" x14ac:dyDescent="0.25">
      <c r="B69" s="299"/>
      <c r="C69" s="69" t="s">
        <v>57</v>
      </c>
      <c r="D69" s="15">
        <f>(D67/D68)-1</f>
        <v>6.9987403655954905E-2</v>
      </c>
      <c r="E69" s="92">
        <f t="shared" ref="E69:L69" si="31">(E67/E68)-1</f>
        <v>0.11483171319230934</v>
      </c>
      <c r="F69" s="15">
        <f t="shared" si="31"/>
        <v>0.11384599215959756</v>
      </c>
      <c r="G69" s="92">
        <f t="shared" si="31"/>
        <v>3.3831234203051119E-2</v>
      </c>
      <c r="H69" s="202">
        <f t="shared" si="31"/>
        <v>6.5825613276025541E-2</v>
      </c>
      <c r="I69" s="15">
        <f t="shared" si="31"/>
        <v>7.4463758359348153E-2</v>
      </c>
      <c r="J69" s="15">
        <f t="shared" si="31"/>
        <v>5.2721337007999969E-2</v>
      </c>
      <c r="K69" s="93">
        <f t="shared" si="31"/>
        <v>0.17241872453476259</v>
      </c>
      <c r="L69" s="15">
        <f t="shared" si="31"/>
        <v>0.37897087040975963</v>
      </c>
      <c r="M69" s="92">
        <v>0.33013509417351372</v>
      </c>
      <c r="N69" s="92">
        <v>0.22857409475898849</v>
      </c>
      <c r="O69" s="15">
        <v>0.12545569806971058</v>
      </c>
    </row>
    <row r="70" spans="1:38" x14ac:dyDescent="0.25">
      <c r="B70" s="299"/>
      <c r="C70" s="71" t="s">
        <v>56</v>
      </c>
      <c r="D70" s="138">
        <f>(D71/D72)-1</f>
        <v>6.9987403655954905E-2</v>
      </c>
      <c r="E70" s="139">
        <f t="shared" ref="E70:L70" si="32">(E71/E72)-1</f>
        <v>9.0383074141968223E-2</v>
      </c>
      <c r="F70" s="138">
        <f t="shared" si="32"/>
        <v>9.8576105744921261E-2</v>
      </c>
      <c r="G70" s="139">
        <f t="shared" si="32"/>
        <v>8.1983915932932083E-2</v>
      </c>
      <c r="H70" s="139">
        <f t="shared" si="32"/>
        <v>7.8529177227717462E-2</v>
      </c>
      <c r="I70" s="138">
        <f t="shared" si="32"/>
        <v>7.7773142116472682E-2</v>
      </c>
      <c r="J70" s="138">
        <f t="shared" si="32"/>
        <v>7.3642040513045348E-2</v>
      </c>
      <c r="K70" s="201">
        <f t="shared" si="32"/>
        <v>8.6578372123904401E-2</v>
      </c>
      <c r="L70" s="138">
        <f t="shared" si="32"/>
        <v>0.1176941426694702</v>
      </c>
      <c r="M70" s="139">
        <v>0.13930237926639011</v>
      </c>
      <c r="N70" s="139">
        <v>0.1475685898926804</v>
      </c>
      <c r="O70" s="138">
        <v>0.14555543724944209</v>
      </c>
    </row>
    <row r="71" spans="1:38" x14ac:dyDescent="0.25">
      <c r="B71" s="299"/>
      <c r="C71" s="69" t="s">
        <v>55</v>
      </c>
      <c r="D71" s="18">
        <f>+D67</f>
        <v>71135850.140000001</v>
      </c>
      <c r="E71" s="19">
        <f t="shared" ref="E71:L72" si="33">+D71+E67</f>
        <v>132966309.56999999</v>
      </c>
      <c r="F71" s="18">
        <f t="shared" si="33"/>
        <v>205844315.96999997</v>
      </c>
      <c r="G71" s="19">
        <f t="shared" si="33"/>
        <v>272592830.91999996</v>
      </c>
      <c r="H71" s="19">
        <f t="shared" si="33"/>
        <v>345617467.63999999</v>
      </c>
      <c r="I71" s="18">
        <f t="shared" si="33"/>
        <v>424276824.43000001</v>
      </c>
      <c r="J71" s="18">
        <f t="shared" si="33"/>
        <v>506109164.45999998</v>
      </c>
      <c r="K71" s="18">
        <f t="shared" si="33"/>
        <v>589398056.78999996</v>
      </c>
      <c r="L71" s="18">
        <f t="shared" si="33"/>
        <v>678478540.67999995</v>
      </c>
      <c r="M71" s="18">
        <v>769905734.61000001</v>
      </c>
      <c r="N71" s="18">
        <v>854626883.75</v>
      </c>
      <c r="O71" s="18">
        <v>938575315.13</v>
      </c>
    </row>
    <row r="72" spans="1:38" ht="15.75" thickBot="1" x14ac:dyDescent="0.3">
      <c r="B72" s="317"/>
      <c r="C72" s="137" t="s">
        <v>54</v>
      </c>
      <c r="D72" s="16">
        <f>+D68</f>
        <v>66482885.589999996</v>
      </c>
      <c r="E72" s="17">
        <f t="shared" si="33"/>
        <v>121944583.25999999</v>
      </c>
      <c r="F72" s="16">
        <f t="shared" si="33"/>
        <v>187373742.14999998</v>
      </c>
      <c r="G72" s="17">
        <f t="shared" si="33"/>
        <v>251937969.59999996</v>
      </c>
      <c r="H72" s="17">
        <f t="shared" si="33"/>
        <v>320452589.44999993</v>
      </c>
      <c r="I72" s="16">
        <f t="shared" si="33"/>
        <v>393660602.44999993</v>
      </c>
      <c r="J72" s="16">
        <f t="shared" si="33"/>
        <v>471394697.07999992</v>
      </c>
      <c r="K72" s="17">
        <f t="shared" si="33"/>
        <v>542434924.07999992</v>
      </c>
      <c r="L72" s="135">
        <f t="shared" si="33"/>
        <v>607034174</v>
      </c>
      <c r="M72" s="17">
        <v>675769443.32000005</v>
      </c>
      <c r="N72" s="17">
        <v>744728368.55000007</v>
      </c>
      <c r="O72" s="16">
        <v>819318982.4000001</v>
      </c>
    </row>
    <row r="73" spans="1:38" ht="15" customHeight="1" x14ac:dyDescent="0.25">
      <c r="A73" s="1"/>
      <c r="B73" s="298" t="s">
        <v>102</v>
      </c>
      <c r="C73" s="144" t="s">
        <v>59</v>
      </c>
      <c r="D73" s="134">
        <f>+'[95]pigoo 2023'!B83</f>
        <v>47912259.939999998</v>
      </c>
      <c r="E73" s="134">
        <f>+'[95]pigoo 2023'!C83</f>
        <v>37589297.030000001</v>
      </c>
      <c r="F73" s="134">
        <f>+'[95]pigoo 2023'!D83</f>
        <v>39133507.750000007</v>
      </c>
      <c r="G73" s="134">
        <f>+'[95]pigoo 2023'!E83</f>
        <v>34805077.309999995</v>
      </c>
      <c r="H73" s="134">
        <f>+'[95]pigoo 2023'!F83</f>
        <v>41532055.530000001</v>
      </c>
      <c r="I73" s="134">
        <f>+'[95]pigoo 2023'!G83</f>
        <v>36325966.419999994</v>
      </c>
      <c r="J73" s="134">
        <f>+'[96]pigoo 2023'!H83</f>
        <v>40167344.159999996</v>
      </c>
      <c r="K73" s="134">
        <f>+'[96]pigoo 2023'!I83</f>
        <v>41879098.870000005</v>
      </c>
      <c r="L73" s="134">
        <f>+'[96]pigoo 2023'!J83</f>
        <v>42351079.009999998</v>
      </c>
      <c r="M73" s="134">
        <v>55417659.120000005</v>
      </c>
      <c r="N73" s="134">
        <v>44279817.670000009</v>
      </c>
      <c r="O73" s="134">
        <v>51227266.929999992</v>
      </c>
    </row>
    <row r="74" spans="1:38" x14ac:dyDescent="0.25">
      <c r="B74" s="299"/>
      <c r="C74" s="73" t="s">
        <v>58</v>
      </c>
      <c r="D74" s="16">
        <v>39815314.740000002</v>
      </c>
      <c r="E74" s="17">
        <v>31472942.219999995</v>
      </c>
      <c r="F74" s="16">
        <v>37278409.169999987</v>
      </c>
      <c r="G74" s="17">
        <v>28609031.799999993</v>
      </c>
      <c r="H74" s="17">
        <v>33690017.790000007</v>
      </c>
      <c r="I74" s="16">
        <v>32725418</v>
      </c>
      <c r="J74" s="16">
        <v>35462526.5</v>
      </c>
      <c r="K74" s="72">
        <v>39556863</v>
      </c>
      <c r="L74" s="16">
        <v>41855002.259999998</v>
      </c>
      <c r="M74" s="17">
        <v>40716725.24000001</v>
      </c>
      <c r="N74" s="17">
        <v>39118012.149999999</v>
      </c>
      <c r="O74" s="16">
        <v>38592096.020000003</v>
      </c>
    </row>
    <row r="75" spans="1:38" x14ac:dyDescent="0.25">
      <c r="B75" s="299"/>
      <c r="C75" s="69" t="s">
        <v>57</v>
      </c>
      <c r="D75" s="15">
        <f>(D73/D74)-1</f>
        <v>0.20336258178226818</v>
      </c>
      <c r="E75" s="92">
        <f t="shared" ref="E75:L75" si="34">(E73/E74)-1</f>
        <v>0.19433692494479482</v>
      </c>
      <c r="F75" s="15">
        <f t="shared" si="34"/>
        <v>4.9763351529842792E-2</v>
      </c>
      <c r="G75" s="202">
        <f t="shared" si="34"/>
        <v>0.21657655363226946</v>
      </c>
      <c r="H75" s="202">
        <f t="shared" si="34"/>
        <v>0.23277036506426829</v>
      </c>
      <c r="I75" s="15">
        <f t="shared" si="34"/>
        <v>0.1100229925252596</v>
      </c>
      <c r="J75" s="15">
        <f t="shared" si="34"/>
        <v>0.13267012038750248</v>
      </c>
      <c r="K75" s="93">
        <f t="shared" si="34"/>
        <v>5.8706269756527485E-2</v>
      </c>
      <c r="L75" s="15">
        <f t="shared" si="34"/>
        <v>1.1852269100797397E-2</v>
      </c>
      <c r="M75" s="92">
        <v>0.36105393528941843</v>
      </c>
      <c r="N75" s="92">
        <v>0.1319546990324254</v>
      </c>
      <c r="O75" s="15">
        <v>0.32740307506106769</v>
      </c>
    </row>
    <row r="76" spans="1:38" x14ac:dyDescent="0.25">
      <c r="B76" s="299"/>
      <c r="C76" s="71" t="s">
        <v>56</v>
      </c>
      <c r="D76" s="138">
        <f>(D77/D78)-1</f>
        <v>0.20336258178226818</v>
      </c>
      <c r="E76" s="139">
        <f t="shared" ref="E76:L76" si="35">(E77/E78)-1</f>
        <v>0.19937785851567558</v>
      </c>
      <c r="F76" s="138">
        <f t="shared" si="35"/>
        <v>0.14800490024036828</v>
      </c>
      <c r="G76" s="139">
        <f t="shared" si="35"/>
        <v>0.16230603843081193</v>
      </c>
      <c r="H76" s="139">
        <f t="shared" si="35"/>
        <v>0.17619966482530613</v>
      </c>
      <c r="I76" s="138">
        <f t="shared" si="35"/>
        <v>0.16556236828248871</v>
      </c>
      <c r="J76" s="138">
        <f t="shared" si="35"/>
        <v>0.16068295245782793</v>
      </c>
      <c r="K76" s="201">
        <f t="shared" si="35"/>
        <v>0.14620439787852191</v>
      </c>
      <c r="L76" s="138">
        <f t="shared" si="35"/>
        <v>0.12865708558898681</v>
      </c>
      <c r="M76" s="139">
        <v>0.15485560076250704</v>
      </c>
      <c r="N76" s="139">
        <v>0.15261768628875561</v>
      </c>
      <c r="O76" s="138">
        <v>0.16798668137323092</v>
      </c>
    </row>
    <row r="77" spans="1:38" x14ac:dyDescent="0.25">
      <c r="B77" s="299"/>
      <c r="C77" s="69" t="s">
        <v>55</v>
      </c>
      <c r="D77" s="18">
        <f>+D73</f>
        <v>47912259.939999998</v>
      </c>
      <c r="E77" s="19">
        <f t="shared" ref="E77:L78" si="36">+D77+E73</f>
        <v>85501556.969999999</v>
      </c>
      <c r="F77" s="18">
        <f t="shared" si="36"/>
        <v>124635064.72</v>
      </c>
      <c r="G77" s="19">
        <f t="shared" si="36"/>
        <v>159440142.03</v>
      </c>
      <c r="H77" s="19">
        <f t="shared" si="36"/>
        <v>200972197.56</v>
      </c>
      <c r="I77" s="18">
        <f t="shared" si="36"/>
        <v>237298163.97999999</v>
      </c>
      <c r="J77" s="18">
        <f t="shared" si="36"/>
        <v>277465508.13999999</v>
      </c>
      <c r="K77" s="18">
        <f t="shared" si="36"/>
        <v>319344607.00999999</v>
      </c>
      <c r="L77" s="18">
        <f t="shared" si="36"/>
        <v>361695686.01999998</v>
      </c>
      <c r="M77" s="18">
        <v>417113345.13999999</v>
      </c>
      <c r="N77" s="18">
        <v>461393162.81</v>
      </c>
      <c r="O77" s="18">
        <v>512620429.74000001</v>
      </c>
    </row>
    <row r="78" spans="1:38" ht="15.75" thickBot="1" x14ac:dyDescent="0.3">
      <c r="B78" s="317"/>
      <c r="C78" s="137" t="s">
        <v>54</v>
      </c>
      <c r="D78" s="16">
        <f>+D74</f>
        <v>39815314.740000002</v>
      </c>
      <c r="E78" s="17">
        <f t="shared" si="36"/>
        <v>71288256.959999993</v>
      </c>
      <c r="F78" s="16">
        <f t="shared" si="36"/>
        <v>108566666.12999998</v>
      </c>
      <c r="G78" s="17">
        <f t="shared" si="36"/>
        <v>137175697.92999998</v>
      </c>
      <c r="H78" s="17">
        <f t="shared" si="36"/>
        <v>170865715.71999997</v>
      </c>
      <c r="I78" s="16">
        <f t="shared" si="36"/>
        <v>203591133.71999997</v>
      </c>
      <c r="J78" s="16">
        <f t="shared" si="36"/>
        <v>239053660.21999997</v>
      </c>
      <c r="K78" s="17">
        <f t="shared" si="36"/>
        <v>278610523.21999997</v>
      </c>
      <c r="L78" s="16">
        <f t="shared" si="36"/>
        <v>320465525.47999996</v>
      </c>
      <c r="M78" s="17">
        <v>361182250.71999997</v>
      </c>
      <c r="N78" s="17">
        <v>400300262.86999995</v>
      </c>
      <c r="O78" s="16">
        <v>438892358.88999993</v>
      </c>
    </row>
    <row r="79" spans="1:38" ht="15" customHeight="1" x14ac:dyDescent="0.25">
      <c r="A79" s="283" t="s">
        <v>49</v>
      </c>
      <c r="B79" s="298" t="s">
        <v>98</v>
      </c>
      <c r="C79" s="74" t="s">
        <v>59</v>
      </c>
      <c r="D79" s="134">
        <f>SUM('[95]pigoo 2023'!B79:B80)</f>
        <v>1279888.4400000002</v>
      </c>
      <c r="E79" s="134">
        <f>SUM('[95]pigoo 2023'!C79:C80)</f>
        <v>1182710.24</v>
      </c>
      <c r="F79" s="134">
        <f>SUM('[95]pigoo 2023'!D79:D80)</f>
        <v>1667933.9300000002</v>
      </c>
      <c r="G79" s="134">
        <f>SUM('[95]pigoo 2023'!E79:E80)</f>
        <v>1238883.8799999999</v>
      </c>
      <c r="H79" s="134">
        <f>SUM('[95]pigoo 2023'!F79:F80)</f>
        <v>1902191.5899999999</v>
      </c>
      <c r="I79" s="134">
        <f>SUM('[95]pigoo 2023'!G79:G80)</f>
        <v>1992411.0300000003</v>
      </c>
      <c r="J79" s="134">
        <f>SUM('[96]pigoo 2023'!H79:H80)</f>
        <v>1322951.32</v>
      </c>
      <c r="K79" s="134">
        <f>SUM('[96]pigoo 2023'!I79:I80)</f>
        <v>2323885.89</v>
      </c>
      <c r="L79" s="134">
        <f>SUM('[96]pigoo 2023'!J79:J80)</f>
        <v>2106947.27</v>
      </c>
      <c r="M79" s="134">
        <v>1526621.54</v>
      </c>
      <c r="N79" s="134">
        <v>260775573.59999996</v>
      </c>
      <c r="O79" s="134">
        <v>4402762.17</v>
      </c>
    </row>
    <row r="80" spans="1:38" ht="15.75" thickBot="1" x14ac:dyDescent="0.3">
      <c r="A80" s="284"/>
      <c r="B80" s="299"/>
      <c r="C80" s="73" t="s">
        <v>58</v>
      </c>
      <c r="D80" s="143">
        <v>1410605.6</v>
      </c>
      <c r="E80" s="142">
        <v>1147696.3399999999</v>
      </c>
      <c r="F80" s="16">
        <v>1653522.1099999999</v>
      </c>
      <c r="G80" s="17">
        <v>1763400.3</v>
      </c>
      <c r="H80" s="17">
        <v>2594801.81</v>
      </c>
      <c r="I80" s="16">
        <v>1441282.05</v>
      </c>
      <c r="J80" s="16">
        <v>1419630.02</v>
      </c>
      <c r="K80" s="72">
        <v>1559158</v>
      </c>
      <c r="L80" s="16">
        <v>1626202.7399999998</v>
      </c>
      <c r="M80" s="17">
        <v>1536057.04</v>
      </c>
      <c r="N80" s="17">
        <v>1722639.86</v>
      </c>
      <c r="O80" s="16">
        <v>1594812.5099999998</v>
      </c>
    </row>
    <row r="81" spans="1:15" x14ac:dyDescent="0.25">
      <c r="A81" s="1"/>
      <c r="B81" s="299"/>
      <c r="C81" s="69" t="s">
        <v>57</v>
      </c>
      <c r="D81" s="15">
        <f>(D79/D80)-1</f>
        <v>-9.2667404694834588E-2</v>
      </c>
      <c r="E81" s="15">
        <f t="shared" ref="E81:L81" si="37">(E79/E80)-1</f>
        <v>3.0507982625439078E-2</v>
      </c>
      <c r="F81" s="15">
        <f t="shared" si="37"/>
        <v>8.7158314441893037E-3</v>
      </c>
      <c r="G81" s="15">
        <f t="shared" si="37"/>
        <v>-0.29744603083032262</v>
      </c>
      <c r="H81" s="15">
        <f t="shared" si="37"/>
        <v>-0.26692220474441564</v>
      </c>
      <c r="I81" s="15">
        <f t="shared" si="37"/>
        <v>0.38238801350505969</v>
      </c>
      <c r="J81" s="15">
        <f t="shared" si="37"/>
        <v>-6.8101335304250554E-2</v>
      </c>
      <c r="K81" s="93">
        <f t="shared" si="37"/>
        <v>0.49047491658959519</v>
      </c>
      <c r="L81" s="15">
        <f t="shared" si="37"/>
        <v>0.29562398228402964</v>
      </c>
      <c r="M81" s="92">
        <v>-6.1426755350179052E-3</v>
      </c>
      <c r="N81" s="92">
        <v>150.38136511017453</v>
      </c>
      <c r="O81" s="15">
        <v>1.7606769713638633</v>
      </c>
    </row>
    <row r="82" spans="1:15" x14ac:dyDescent="0.25">
      <c r="A82" s="1"/>
      <c r="B82" s="299"/>
      <c r="C82" s="71" t="s">
        <v>56</v>
      </c>
      <c r="D82" s="138">
        <f>(D83/D84)-1</f>
        <v>-9.2667404694834588E-2</v>
      </c>
      <c r="E82" s="138">
        <f t="shared" ref="E82:L82" si="38">(E83/E84)-1</f>
        <v>-3.7408899435849907E-2</v>
      </c>
      <c r="F82" s="138">
        <f t="shared" si="38"/>
        <v>-1.9300768274021163E-2</v>
      </c>
      <c r="G82" s="138">
        <f t="shared" si="38"/>
        <v>-0.10138662994302461</v>
      </c>
      <c r="H82" s="138">
        <f t="shared" si="38"/>
        <v>-0.15150689808396101</v>
      </c>
      <c r="I82" s="138">
        <f t="shared" si="38"/>
        <v>-7.4644500431377825E-2</v>
      </c>
      <c r="J82" s="138">
        <f t="shared" si="38"/>
        <v>-7.3831892275040389E-2</v>
      </c>
      <c r="K82" s="201">
        <f t="shared" si="38"/>
        <v>-6.1000248648658273E-3</v>
      </c>
      <c r="L82" s="138">
        <f t="shared" si="38"/>
        <v>2.746965020516412E-2</v>
      </c>
      <c r="M82" s="139">
        <v>2.4273184652273905E-2</v>
      </c>
      <c r="N82" s="139">
        <v>14.514409107944591</v>
      </c>
      <c r="O82" s="138">
        <v>13.469724375376721</v>
      </c>
    </row>
    <row r="83" spans="1:15" x14ac:dyDescent="0.25">
      <c r="A83" s="1"/>
      <c r="B83" s="299"/>
      <c r="C83" s="69" t="s">
        <v>55</v>
      </c>
      <c r="D83" s="18">
        <f>+D79</f>
        <v>1279888.4400000002</v>
      </c>
      <c r="E83" s="19">
        <f t="shared" ref="E83:L84" si="39">+D83+E79</f>
        <v>2462598.6800000002</v>
      </c>
      <c r="F83" s="18">
        <f t="shared" si="39"/>
        <v>4130532.6100000003</v>
      </c>
      <c r="G83" s="19">
        <f t="shared" si="39"/>
        <v>5369416.4900000002</v>
      </c>
      <c r="H83" s="19">
        <f t="shared" si="39"/>
        <v>7271608.0800000001</v>
      </c>
      <c r="I83" s="18">
        <f t="shared" si="39"/>
        <v>9264019.1099999994</v>
      </c>
      <c r="J83" s="18">
        <f t="shared" si="39"/>
        <v>10586970.43</v>
      </c>
      <c r="K83" s="18">
        <f t="shared" si="39"/>
        <v>12910856.32</v>
      </c>
      <c r="L83" s="18">
        <f t="shared" si="39"/>
        <v>15017803.59</v>
      </c>
      <c r="M83" s="18">
        <v>16544425.129999999</v>
      </c>
      <c r="N83" s="18">
        <v>277319998.72999996</v>
      </c>
      <c r="O83" s="18">
        <v>281722760.89999998</v>
      </c>
    </row>
    <row r="84" spans="1:15" ht="15.75" thickBot="1" x14ac:dyDescent="0.3">
      <c r="A84" s="1"/>
      <c r="B84" s="317"/>
      <c r="C84" s="137" t="s">
        <v>54</v>
      </c>
      <c r="D84" s="16">
        <f>+D80</f>
        <v>1410605.6</v>
      </c>
      <c r="E84" s="17">
        <f t="shared" si="39"/>
        <v>2558301.94</v>
      </c>
      <c r="F84" s="16">
        <f t="shared" si="39"/>
        <v>4211824.05</v>
      </c>
      <c r="G84" s="17">
        <f t="shared" si="39"/>
        <v>5975224.3499999996</v>
      </c>
      <c r="H84" s="17">
        <f t="shared" si="39"/>
        <v>8570026.1600000001</v>
      </c>
      <c r="I84" s="16">
        <f t="shared" si="39"/>
        <v>10011308.210000001</v>
      </c>
      <c r="J84" s="16">
        <f t="shared" si="39"/>
        <v>11430938.23</v>
      </c>
      <c r="K84" s="17">
        <f t="shared" si="39"/>
        <v>12990096.23</v>
      </c>
      <c r="L84" s="16">
        <f t="shared" si="39"/>
        <v>14616298.970000001</v>
      </c>
      <c r="M84" s="17">
        <v>16152356.010000002</v>
      </c>
      <c r="N84" s="17">
        <v>17874995.870000001</v>
      </c>
      <c r="O84" s="16">
        <v>19469808.380000003</v>
      </c>
    </row>
    <row r="85" spans="1:15" ht="15" customHeight="1" x14ac:dyDescent="0.25">
      <c r="B85" s="312" t="s">
        <v>101</v>
      </c>
      <c r="C85" s="200" t="s">
        <v>95</v>
      </c>
      <c r="D85" s="83">
        <f>+D67/D55</f>
        <v>0.55453595061366268</v>
      </c>
      <c r="E85" s="83">
        <f t="shared" ref="E85:L85" si="40">+E67/E55</f>
        <v>0.47043033449440025</v>
      </c>
      <c r="F85" s="83">
        <f t="shared" si="40"/>
        <v>0.55569277175918863</v>
      </c>
      <c r="G85" s="83">
        <f t="shared" si="40"/>
        <v>0.49523703138204273</v>
      </c>
      <c r="H85" s="83">
        <f t="shared" si="40"/>
        <v>0.52483125377179152</v>
      </c>
      <c r="I85" s="83">
        <f t="shared" si="40"/>
        <v>0.53035929419928363</v>
      </c>
      <c r="J85" s="83">
        <f t="shared" si="40"/>
        <v>0.52188172712210379</v>
      </c>
      <c r="K85" s="83">
        <f t="shared" si="40"/>
        <v>0.50730993567073468</v>
      </c>
      <c r="L85" s="83">
        <f t="shared" si="40"/>
        <v>0.56654307385285363</v>
      </c>
      <c r="M85" s="83">
        <v>0.59451391166280632</v>
      </c>
      <c r="N85" s="83">
        <v>0.56964816460043166</v>
      </c>
      <c r="O85" s="83">
        <v>0.58133907461743273</v>
      </c>
    </row>
    <row r="86" spans="1:15" x14ac:dyDescent="0.25">
      <c r="B86" s="311"/>
      <c r="C86" s="74" t="s">
        <v>45</v>
      </c>
      <c r="D86" s="199">
        <f>+D71/D59</f>
        <v>0.55453595061366268</v>
      </c>
      <c r="E86" s="199">
        <f t="shared" ref="E86:L86" si="41">+E71/E59</f>
        <v>0.51197246908837435</v>
      </c>
      <c r="F86" s="199">
        <f t="shared" si="41"/>
        <v>0.52664218351412273</v>
      </c>
      <c r="G86" s="199">
        <f t="shared" si="41"/>
        <v>0.51858953548985409</v>
      </c>
      <c r="H86" s="199">
        <f t="shared" si="41"/>
        <v>0.51989593080167007</v>
      </c>
      <c r="I86" s="199">
        <f t="shared" si="41"/>
        <v>0.52180450933089828</v>
      </c>
      <c r="J86" s="199">
        <f t="shared" si="41"/>
        <v>0.52181699305811324</v>
      </c>
      <c r="K86" s="199">
        <f t="shared" si="41"/>
        <v>0.51971683908580535</v>
      </c>
      <c r="L86" s="199">
        <f t="shared" si="41"/>
        <v>0.52541858932009866</v>
      </c>
      <c r="M86" s="199">
        <v>0.53277160568772319</v>
      </c>
      <c r="N86" s="199">
        <v>0.53621269596470722</v>
      </c>
      <c r="O86" s="199">
        <v>0.53996162588595342</v>
      </c>
    </row>
    <row r="87" spans="1:15" ht="15.75" thickBot="1" x14ac:dyDescent="0.3">
      <c r="B87" s="313"/>
      <c r="C87" s="198" t="s">
        <v>93</v>
      </c>
      <c r="D87" s="197">
        <v>0.49800277040994256</v>
      </c>
      <c r="E87" s="197">
        <v>0.47623423295803391</v>
      </c>
      <c r="F87" s="197">
        <v>0.48976844609690939</v>
      </c>
      <c r="G87" s="197">
        <v>0.49363326166667831</v>
      </c>
      <c r="H87" s="197">
        <v>0.49621485742006222</v>
      </c>
      <c r="I87" s="197">
        <v>0.49658699978912013</v>
      </c>
      <c r="J87" s="197">
        <v>0.50707150400379974</v>
      </c>
      <c r="K87" s="197">
        <v>0.51528912862590504</v>
      </c>
      <c r="L87" s="197">
        <v>0.51939848837976321</v>
      </c>
      <c r="M87" s="197">
        <v>0.5220749420150137</v>
      </c>
      <c r="N87" s="197">
        <v>0.52230659844818317</v>
      </c>
      <c r="O87" s="197">
        <v>0.52952371938430809</v>
      </c>
    </row>
    <row r="88" spans="1:15" ht="15" customHeight="1" x14ac:dyDescent="0.25">
      <c r="B88" s="288" t="s">
        <v>99</v>
      </c>
      <c r="C88" s="200" t="s">
        <v>95</v>
      </c>
      <c r="D88" s="83">
        <f>+D79/D61</f>
        <v>0.34777886949706271</v>
      </c>
      <c r="E88" s="83">
        <f t="shared" ref="E88:L88" si="42">+E79/E61</f>
        <v>0.29566817253552202</v>
      </c>
      <c r="F88" s="83">
        <f t="shared" si="42"/>
        <v>0.43284184349027743</v>
      </c>
      <c r="G88" s="83">
        <f t="shared" si="42"/>
        <v>0.32000520197967525</v>
      </c>
      <c r="H88" s="83">
        <f t="shared" si="42"/>
        <v>0.45389222512205163</v>
      </c>
      <c r="I88" s="83">
        <f t="shared" si="42"/>
        <v>0.48386538154701531</v>
      </c>
      <c r="J88" s="83">
        <f t="shared" si="42"/>
        <v>0.30005047928375267</v>
      </c>
      <c r="K88" s="83">
        <f t="shared" si="42"/>
        <v>0.56583028137233859</v>
      </c>
      <c r="L88" s="83">
        <f t="shared" si="42"/>
        <v>0.49511883213983487</v>
      </c>
      <c r="M88" s="83">
        <v>0.33046955179399518</v>
      </c>
      <c r="N88" s="83">
        <v>59.338255766167379</v>
      </c>
      <c r="O88" s="83">
        <v>1.0635894295396038</v>
      </c>
    </row>
    <row r="89" spans="1:15" x14ac:dyDescent="0.25">
      <c r="B89" s="289"/>
      <c r="C89" s="74" t="s">
        <v>45</v>
      </c>
      <c r="D89" s="199">
        <f>+D83/D65</f>
        <v>0.34777886949706271</v>
      </c>
      <c r="E89" s="199">
        <f t="shared" ref="E89:L89" si="43">+E83/E65</f>
        <v>0.32063810062980763</v>
      </c>
      <c r="F89" s="199">
        <f t="shared" si="43"/>
        <v>0.35812557973965459</v>
      </c>
      <c r="G89" s="199">
        <f t="shared" si="43"/>
        <v>0.34854562831023089</v>
      </c>
      <c r="H89" s="199">
        <f t="shared" si="43"/>
        <v>0.37107523066692938</v>
      </c>
      <c r="I89" s="199">
        <f t="shared" si="43"/>
        <v>0.39066031363726644</v>
      </c>
      <c r="J89" s="199">
        <f t="shared" si="43"/>
        <v>0.37645451401206714</v>
      </c>
      <c r="K89" s="199">
        <f t="shared" si="43"/>
        <v>0.40058657187685692</v>
      </c>
      <c r="L89" s="199">
        <f t="shared" si="43"/>
        <v>0.41161227151783847</v>
      </c>
      <c r="M89" s="199">
        <v>0.40249308216430729</v>
      </c>
      <c r="N89" s="199">
        <v>6.0949989269168841</v>
      </c>
      <c r="O89" s="199">
        <v>5.6754170479171417</v>
      </c>
    </row>
    <row r="90" spans="1:15" ht="15.75" thickBot="1" x14ac:dyDescent="0.3">
      <c r="B90" s="314"/>
      <c r="C90" s="198" t="s">
        <v>93</v>
      </c>
      <c r="D90" s="197">
        <v>0.42624839526320313</v>
      </c>
      <c r="E90" s="197">
        <v>0.34316826456600014</v>
      </c>
      <c r="F90" s="197">
        <v>0.47941114393307621</v>
      </c>
      <c r="G90" s="197">
        <v>0.46882494627696136</v>
      </c>
      <c r="H90" s="197">
        <v>0.71121967774524031</v>
      </c>
      <c r="I90" s="197">
        <v>0.35751709759436395</v>
      </c>
      <c r="J90" s="197">
        <v>0.3700540446299409</v>
      </c>
      <c r="K90" s="197">
        <v>0.40881460759741267</v>
      </c>
      <c r="L90" s="197">
        <v>0.44948146546178158</v>
      </c>
      <c r="M90" s="197">
        <v>0.40031408373183319</v>
      </c>
      <c r="N90" s="197">
        <v>0.45057108773156562</v>
      </c>
      <c r="O90" s="197">
        <v>0.40854376090185968</v>
      </c>
    </row>
    <row r="91" spans="1:15" ht="15" customHeight="1" x14ac:dyDescent="0.25">
      <c r="B91" s="289" t="s">
        <v>96</v>
      </c>
      <c r="C91" s="200" t="s">
        <v>95</v>
      </c>
      <c r="D91" s="83">
        <f>+D67/(D55+D61)</f>
        <v>0.5390707390830124</v>
      </c>
      <c r="E91" s="83">
        <f t="shared" ref="E91:L91" si="44">+E67/(E55+E61)</f>
        <v>0.45653587878189994</v>
      </c>
      <c r="F91" s="83">
        <f t="shared" si="44"/>
        <v>0.53983121312020799</v>
      </c>
      <c r="G91" s="83">
        <f t="shared" si="44"/>
        <v>0.48140903353840986</v>
      </c>
      <c r="H91" s="83">
        <f t="shared" si="44"/>
        <v>0.50948565775790589</v>
      </c>
      <c r="I91" s="83">
        <f t="shared" si="44"/>
        <v>0.51603242902122182</v>
      </c>
      <c r="J91" s="83">
        <f t="shared" si="44"/>
        <v>0.5076083922977519</v>
      </c>
      <c r="K91" s="83">
        <f t="shared" si="44"/>
        <v>0.49492887958269643</v>
      </c>
      <c r="L91" s="83">
        <f t="shared" si="44"/>
        <v>0.5516141003366396</v>
      </c>
      <c r="M91" s="83">
        <v>0.57717607582989805</v>
      </c>
      <c r="N91" s="83">
        <v>0.55329858619670114</v>
      </c>
      <c r="O91" s="83">
        <v>0.56513876766023474</v>
      </c>
    </row>
    <row r="92" spans="1:15" x14ac:dyDescent="0.25">
      <c r="B92" s="289"/>
      <c r="C92" s="74" t="s">
        <v>45</v>
      </c>
      <c r="D92" s="199">
        <f>+D71/(D59+D65)</f>
        <v>0.5390707390830124</v>
      </c>
      <c r="E92" s="199">
        <f t="shared" ref="E92:L92" si="45">+E71/(E59+E65)</f>
        <v>0.49726718863520775</v>
      </c>
      <c r="F92" s="199">
        <f t="shared" si="45"/>
        <v>0.5115471815945708</v>
      </c>
      <c r="G92" s="199">
        <f t="shared" si="45"/>
        <v>0.50382378790057225</v>
      </c>
      <c r="H92" s="199">
        <f t="shared" si="45"/>
        <v>0.50500956003581077</v>
      </c>
      <c r="I92" s="199">
        <f t="shared" si="45"/>
        <v>0.5070174580278366</v>
      </c>
      <c r="J92" s="199">
        <f t="shared" si="45"/>
        <v>0.50711291239893996</v>
      </c>
      <c r="K92" s="199">
        <f t="shared" si="45"/>
        <v>0.505354895167336</v>
      </c>
      <c r="L92" s="199">
        <f t="shared" si="45"/>
        <v>0.51098108108748452</v>
      </c>
      <c r="M92" s="199">
        <v>0.51803637190865015</v>
      </c>
      <c r="N92" s="199">
        <v>0.52133002645696891</v>
      </c>
      <c r="O92" s="199">
        <v>0.52496987670051676</v>
      </c>
    </row>
    <row r="93" spans="1:15" ht="15.75" thickBot="1" x14ac:dyDescent="0.3">
      <c r="B93" s="314"/>
      <c r="C93" s="198" t="s">
        <v>93</v>
      </c>
      <c r="D93" s="197">
        <v>0.56031943254705308</v>
      </c>
      <c r="E93" s="197">
        <v>0.46180014562990518</v>
      </c>
      <c r="F93" s="197">
        <v>0.54371458431447839</v>
      </c>
      <c r="G93" s="197">
        <v>0.51282825454681524</v>
      </c>
      <c r="H93" s="197">
        <v>0.50613880842686321</v>
      </c>
      <c r="I93" s="197">
        <v>0.51292251308134562</v>
      </c>
      <c r="J93" s="197">
        <v>0.55000296266736803</v>
      </c>
      <c r="K93" s="197">
        <v>0.50194940727906279</v>
      </c>
      <c r="L93" s="197">
        <v>0.48208217757842092</v>
      </c>
      <c r="M93" s="197">
        <v>0.50747035383984296</v>
      </c>
      <c r="N93" s="197">
        <v>0.50706956486189458</v>
      </c>
      <c r="O93" s="197">
        <v>0.55689375269795804</v>
      </c>
    </row>
    <row r="94" spans="1:15" ht="30" x14ac:dyDescent="0.25">
      <c r="A94" s="255"/>
      <c r="B94" s="196" t="s">
        <v>92</v>
      </c>
      <c r="C94" s="195">
        <v>981759</v>
      </c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</row>
    <row r="95" spans="1:15" ht="15" customHeight="1" x14ac:dyDescent="0.25">
      <c r="A95" s="256"/>
      <c r="B95" s="315" t="s">
        <v>91</v>
      </c>
      <c r="C95" s="194"/>
      <c r="D95" s="193">
        <f>(D7*1000)/($C$94*30.4)</f>
        <v>377.19582375801201</v>
      </c>
      <c r="E95" s="193">
        <f>(E7*1000)/($C$94*30.4)</f>
        <v>341.3011345211155</v>
      </c>
      <c r="F95" s="193">
        <f t="shared" ref="F95:L95" si="46">(F7*1000)/($C$94*30.4)</f>
        <v>372.64404475725928</v>
      </c>
      <c r="G95" s="193">
        <f t="shared" si="46"/>
        <v>369.04715092207488</v>
      </c>
      <c r="H95" s="193">
        <f t="shared" si="46"/>
        <v>375.87994582870351</v>
      </c>
      <c r="I95" s="193">
        <f t="shared" si="46"/>
        <v>376.0411763075524</v>
      </c>
      <c r="J95" s="193">
        <f t="shared" si="46"/>
        <v>387.91024579351961</v>
      </c>
      <c r="K95" s="193">
        <f t="shared" si="46"/>
        <v>381.77799262666082</v>
      </c>
      <c r="L95" s="193">
        <f t="shared" si="46"/>
        <v>371.49328399332222</v>
      </c>
      <c r="M95" s="193">
        <v>375.24447258226792</v>
      </c>
      <c r="N95" s="193">
        <v>370.48107020154646</v>
      </c>
      <c r="O95" s="193">
        <v>381.93453227694806</v>
      </c>
    </row>
    <row r="96" spans="1:15" x14ac:dyDescent="0.25">
      <c r="A96" s="256"/>
      <c r="B96" s="316"/>
      <c r="C96" s="189"/>
      <c r="D96" s="191"/>
      <c r="E96" s="192"/>
      <c r="F96" s="191"/>
      <c r="G96" s="192"/>
      <c r="H96" s="191"/>
      <c r="I96" s="191"/>
      <c r="J96" s="191"/>
      <c r="K96" s="192"/>
      <c r="L96" s="191"/>
      <c r="M96" s="192"/>
      <c r="N96" s="192"/>
      <c r="O96" s="191"/>
    </row>
    <row r="97" spans="1:33" ht="15" customHeight="1" x14ac:dyDescent="0.25">
      <c r="A97" s="256"/>
      <c r="B97" s="315" t="s">
        <v>90</v>
      </c>
      <c r="C97" s="190"/>
      <c r="D97" s="309">
        <f>((D13+D25)*1000)/($C$94*30.4)</f>
        <v>192.52276164248909</v>
      </c>
      <c r="E97" s="309">
        <f>((E13+E25)*1000)/($C$94*30.4)</f>
        <v>194.83463649911727</v>
      </c>
      <c r="F97" s="309">
        <f>((F13+F25)*1000)/($C$94*30.4)</f>
        <v>193.99883136717926</v>
      </c>
      <c r="G97" s="309">
        <f>((G13+G25)*1000)/($C$94*30.4)</f>
        <v>195.33886706358047</v>
      </c>
      <c r="H97" s="309">
        <f>((H13+H25)*1000)/($C$94*30.4)</f>
        <v>198.53573374020777</v>
      </c>
      <c r="I97" s="309">
        <f t="shared" ref="I97:L97" si="47">((I13+I25)*1000)/($C$94*30.4)</f>
        <v>205.19607368535779</v>
      </c>
      <c r="J97" s="309">
        <f t="shared" si="47"/>
        <v>213.46027492758569</v>
      </c>
      <c r="K97" s="309">
        <f t="shared" si="47"/>
        <v>217.61598046814041</v>
      </c>
      <c r="L97" s="309">
        <f t="shared" si="47"/>
        <v>211.12507995182227</v>
      </c>
      <c r="M97" s="263">
        <v>206.47184503046387</v>
      </c>
      <c r="N97" s="263">
        <v>201.81740389604676</v>
      </c>
      <c r="O97" s="263">
        <v>196.27763588244753</v>
      </c>
    </row>
    <row r="98" spans="1:33" ht="15.75" thickBot="1" x14ac:dyDescent="0.3">
      <c r="A98" s="257"/>
      <c r="B98" s="316"/>
      <c r="C98" s="189"/>
      <c r="D98" s="310"/>
      <c r="E98" s="310"/>
      <c r="F98" s="310"/>
      <c r="G98" s="310"/>
      <c r="H98" s="310"/>
      <c r="I98" s="310"/>
      <c r="J98" s="310"/>
      <c r="K98" s="310"/>
      <c r="L98" s="310"/>
      <c r="M98" s="191"/>
      <c r="N98" s="191"/>
      <c r="O98" s="191"/>
    </row>
    <row r="99" spans="1:33" ht="15.75" customHeight="1" x14ac:dyDescent="0.25">
      <c r="A99" s="1"/>
      <c r="B99" s="288" t="s">
        <v>89</v>
      </c>
      <c r="C99" s="188" t="s">
        <v>88</v>
      </c>
      <c r="D99" s="184"/>
      <c r="E99" s="184"/>
      <c r="F99" s="184"/>
      <c r="G99" s="184"/>
      <c r="H99" s="187"/>
      <c r="I99" s="186"/>
      <c r="J99" s="185"/>
      <c r="K99" s="184"/>
      <c r="L99" s="184"/>
      <c r="M99" s="184"/>
      <c r="N99" s="184"/>
      <c r="O99" s="184"/>
    </row>
    <row r="100" spans="1:33" ht="15.75" x14ac:dyDescent="0.25">
      <c r="B100" s="289"/>
      <c r="C100" s="178" t="s">
        <v>87</v>
      </c>
      <c r="D100" s="165"/>
      <c r="E100" s="165"/>
      <c r="F100" s="165"/>
      <c r="G100" s="165"/>
      <c r="H100" s="177"/>
      <c r="I100" s="176"/>
      <c r="J100" s="175"/>
      <c r="K100" s="165"/>
      <c r="L100" s="165"/>
      <c r="M100" s="165"/>
      <c r="N100" s="165"/>
      <c r="O100" s="165"/>
    </row>
    <row r="101" spans="1:33" ht="18.75" x14ac:dyDescent="0.3">
      <c r="B101" s="289"/>
      <c r="C101" s="183" t="s">
        <v>86</v>
      </c>
      <c r="D101" s="179"/>
      <c r="E101" s="179"/>
      <c r="F101" s="179"/>
      <c r="G101" s="179"/>
      <c r="H101" s="182"/>
      <c r="I101" s="181"/>
      <c r="J101" s="180"/>
      <c r="K101" s="179"/>
      <c r="L101" s="179"/>
      <c r="M101" s="179"/>
      <c r="N101" s="179"/>
      <c r="O101" s="262"/>
    </row>
    <row r="102" spans="1:33" ht="15.75" x14ac:dyDescent="0.25">
      <c r="B102" s="289"/>
      <c r="C102" s="178" t="s">
        <v>85</v>
      </c>
      <c r="D102" s="165"/>
      <c r="E102" s="165"/>
      <c r="F102" s="165"/>
      <c r="G102" s="165"/>
      <c r="H102" s="177"/>
      <c r="I102" s="176"/>
      <c r="J102" s="175"/>
      <c r="K102" s="165"/>
      <c r="L102" s="165"/>
      <c r="M102" s="165"/>
      <c r="N102" s="165"/>
      <c r="O102" s="165"/>
    </row>
    <row r="103" spans="1:33" ht="16.5" thickBot="1" x14ac:dyDescent="0.3">
      <c r="B103" s="289"/>
      <c r="C103" s="178" t="s">
        <v>84</v>
      </c>
      <c r="D103" s="165"/>
      <c r="E103" s="165"/>
      <c r="F103" s="165"/>
      <c r="G103" s="165"/>
      <c r="H103" s="177"/>
      <c r="I103" s="176"/>
      <c r="J103" s="175"/>
      <c r="K103" s="165"/>
      <c r="L103" s="165"/>
      <c r="M103" s="165"/>
      <c r="N103" s="165"/>
      <c r="O103" s="165"/>
    </row>
    <row r="104" spans="1:33" ht="15.75" x14ac:dyDescent="0.25">
      <c r="A104" s="1"/>
      <c r="B104" s="311"/>
      <c r="C104" s="174" t="s">
        <v>55</v>
      </c>
      <c r="D104" s="173">
        <v>103065</v>
      </c>
      <c r="E104" s="173">
        <v>105695</v>
      </c>
      <c r="F104" s="173">
        <v>106203</v>
      </c>
      <c r="G104" s="173">
        <v>109247</v>
      </c>
      <c r="H104" s="173">
        <v>108488</v>
      </c>
      <c r="I104" s="173">
        <v>106890</v>
      </c>
      <c r="J104" s="173">
        <v>107497</v>
      </c>
      <c r="K104" s="173">
        <v>109015</v>
      </c>
      <c r="L104" s="173">
        <v>109671</v>
      </c>
      <c r="M104" s="173">
        <v>95477</v>
      </c>
      <c r="N104" s="173">
        <v>89089</v>
      </c>
      <c r="O104" s="173">
        <v>88364</v>
      </c>
      <c r="AG104" s="164"/>
    </row>
    <row r="105" spans="1:33" ht="15.75" x14ac:dyDescent="0.25">
      <c r="A105" s="1"/>
      <c r="B105" s="311"/>
      <c r="C105" s="172" t="s">
        <v>54</v>
      </c>
      <c r="D105" s="170">
        <v>98036</v>
      </c>
      <c r="E105" s="170">
        <v>101852</v>
      </c>
      <c r="F105" s="170">
        <v>103109</v>
      </c>
      <c r="G105" s="171">
        <v>105788</v>
      </c>
      <c r="H105" s="170">
        <v>106368</v>
      </c>
      <c r="I105" s="170">
        <v>106904</v>
      </c>
      <c r="J105" s="170">
        <v>108222</v>
      </c>
      <c r="K105" s="170">
        <v>110633</v>
      </c>
      <c r="L105" s="170">
        <v>112753</v>
      </c>
      <c r="M105" s="171">
        <v>114567</v>
      </c>
      <c r="N105" s="170">
        <v>113260</v>
      </c>
      <c r="O105" s="170">
        <v>109074</v>
      </c>
      <c r="AG105" s="164"/>
    </row>
    <row r="106" spans="1:33" ht="15.75" x14ac:dyDescent="0.25">
      <c r="A106" s="1"/>
      <c r="B106" s="311"/>
      <c r="C106" s="169" t="s">
        <v>83</v>
      </c>
      <c r="D106" s="165">
        <v>105125</v>
      </c>
      <c r="E106" s="165">
        <v>106016</v>
      </c>
      <c r="F106" s="165">
        <v>106512</v>
      </c>
      <c r="G106" s="166">
        <v>107164</v>
      </c>
      <c r="H106" s="165">
        <v>108215</v>
      </c>
      <c r="I106" s="165">
        <v>108416</v>
      </c>
      <c r="J106" s="165">
        <v>107292</v>
      </c>
      <c r="K106" s="165">
        <v>108921</v>
      </c>
      <c r="L106" s="165">
        <v>109835</v>
      </c>
      <c r="M106" s="166">
        <v>110870</v>
      </c>
      <c r="N106" s="165">
        <v>108280</v>
      </c>
      <c r="O106" s="165">
        <v>101397</v>
      </c>
      <c r="AG106" s="164"/>
    </row>
    <row r="107" spans="1:33" ht="15.75" x14ac:dyDescent="0.25">
      <c r="A107" s="1"/>
      <c r="B107" s="311"/>
      <c r="C107" s="169" t="s">
        <v>82</v>
      </c>
      <c r="D107" s="165">
        <v>99866</v>
      </c>
      <c r="E107" s="165">
        <v>112285</v>
      </c>
      <c r="F107" s="165">
        <v>109015</v>
      </c>
      <c r="G107" s="166">
        <v>116966</v>
      </c>
      <c r="H107" s="165">
        <v>117240</v>
      </c>
      <c r="I107" s="165">
        <v>111332</v>
      </c>
      <c r="J107" s="165">
        <v>106665</v>
      </c>
      <c r="K107" s="165">
        <v>106751</v>
      </c>
      <c r="L107" s="165">
        <v>108543</v>
      </c>
      <c r="M107" s="166">
        <v>107406</v>
      </c>
      <c r="N107" s="165">
        <v>106939</v>
      </c>
      <c r="O107" s="165">
        <v>106751</v>
      </c>
      <c r="AG107" s="164"/>
    </row>
    <row r="108" spans="1:33" ht="15.75" x14ac:dyDescent="0.25">
      <c r="B108" s="311"/>
      <c r="C108" s="167" t="s">
        <v>81</v>
      </c>
      <c r="D108" s="165">
        <v>104963</v>
      </c>
      <c r="E108" s="165">
        <v>106687</v>
      </c>
      <c r="F108" s="165">
        <v>110658</v>
      </c>
      <c r="G108" s="166">
        <v>108767</v>
      </c>
      <c r="H108" s="165">
        <v>104171</v>
      </c>
      <c r="I108" s="165">
        <v>102838</v>
      </c>
      <c r="J108" s="165">
        <v>101131</v>
      </c>
      <c r="K108" s="165">
        <v>100893</v>
      </c>
      <c r="L108" s="168">
        <v>103518</v>
      </c>
      <c r="M108" s="166">
        <v>103905</v>
      </c>
      <c r="N108" s="165">
        <v>102891</v>
      </c>
      <c r="O108" s="165">
        <v>101872</v>
      </c>
      <c r="AG108" s="164"/>
    </row>
    <row r="109" spans="1:33" ht="16.5" thickBot="1" x14ac:dyDescent="0.3">
      <c r="B109" s="311"/>
      <c r="C109" s="167" t="s">
        <v>80</v>
      </c>
      <c r="D109" s="165">
        <v>135958</v>
      </c>
      <c r="E109" s="165">
        <v>146605</v>
      </c>
      <c r="F109" s="165">
        <v>147670</v>
      </c>
      <c r="G109" s="166">
        <v>104439</v>
      </c>
      <c r="H109" s="165">
        <v>104462</v>
      </c>
      <c r="I109" s="165">
        <v>104635</v>
      </c>
      <c r="J109" s="165">
        <v>105813</v>
      </c>
      <c r="K109" s="165">
        <v>107321</v>
      </c>
      <c r="L109" s="165">
        <v>110341</v>
      </c>
      <c r="M109" s="166">
        <v>110655</v>
      </c>
      <c r="N109" s="165">
        <v>107901</v>
      </c>
      <c r="O109" s="165">
        <v>106953</v>
      </c>
      <c r="AG109" s="164"/>
    </row>
    <row r="110" spans="1:33" ht="15.75" customHeight="1" thickTop="1" x14ac:dyDescent="0.25">
      <c r="A110" s="306" t="s">
        <v>77</v>
      </c>
      <c r="B110" s="308" t="s">
        <v>79</v>
      </c>
      <c r="C110" s="163" t="s">
        <v>59</v>
      </c>
      <c r="D110" s="162">
        <f>+'[95]pigoo 2023'!B65</f>
        <v>4847000</v>
      </c>
      <c r="E110" s="162">
        <f>+'[95]pigoo 2023'!C65</f>
        <v>4437000</v>
      </c>
      <c r="F110" s="162">
        <f>+'[95]pigoo 2023'!D65</f>
        <v>4996000</v>
      </c>
      <c r="G110" s="162">
        <f>+'[95]pigoo 2023'!E65</f>
        <v>4820920</v>
      </c>
      <c r="H110" s="162">
        <f>+'[95]pigoo 2023'!F65</f>
        <v>5024677</v>
      </c>
      <c r="I110" s="162">
        <f>+'[95]pigoo 2023'!G65</f>
        <v>4621000</v>
      </c>
      <c r="J110" s="162">
        <f>+'[96]pigoo 2023'!H65</f>
        <v>4297906</v>
      </c>
      <c r="K110" s="162">
        <f>+'[96]pigoo 2023'!I65</f>
        <v>5040748</v>
      </c>
      <c r="L110" s="162">
        <f>+'[96]pigoo 2023'!J65</f>
        <v>4742480</v>
      </c>
      <c r="M110" s="162">
        <v>4836920</v>
      </c>
      <c r="N110" s="162">
        <v>4611760</v>
      </c>
      <c r="O110" s="162">
        <v>4572648</v>
      </c>
      <c r="AG110" s="1"/>
    </row>
    <row r="111" spans="1:33" ht="15.75" thickBot="1" x14ac:dyDescent="0.3">
      <c r="A111" s="307"/>
      <c r="B111" s="301"/>
      <c r="C111" s="161" t="s">
        <v>58</v>
      </c>
      <c r="D111" s="61">
        <v>4807728</v>
      </c>
      <c r="E111" s="126">
        <v>4492454</v>
      </c>
      <c r="F111" s="61">
        <v>5102352</v>
      </c>
      <c r="G111" s="126">
        <v>4753728</v>
      </c>
      <c r="H111" s="126">
        <v>5100192</v>
      </c>
      <c r="I111" s="61">
        <v>4826304</v>
      </c>
      <c r="J111" s="61">
        <v>5076000</v>
      </c>
      <c r="K111" s="160">
        <v>5343408</v>
      </c>
      <c r="L111" s="61">
        <v>5049400</v>
      </c>
      <c r="M111" s="126">
        <v>5468827</v>
      </c>
      <c r="N111" s="126">
        <v>5461000</v>
      </c>
      <c r="O111" s="61">
        <v>5379000</v>
      </c>
      <c r="AG111" s="1"/>
    </row>
    <row r="112" spans="1:33" x14ac:dyDescent="0.25">
      <c r="A112" s="1"/>
      <c r="B112" s="301"/>
      <c r="C112" s="69" t="s">
        <v>57</v>
      </c>
      <c r="D112" s="15">
        <f>(D110/D111)-1</f>
        <v>8.1685153569419633E-3</v>
      </c>
      <c r="E112" s="15">
        <f t="shared" ref="E112:L112" si="48">(E110/E111)-1</f>
        <v>-1.234381030946563E-2</v>
      </c>
      <c r="F112" s="15">
        <f t="shared" si="48"/>
        <v>-2.0843720699787127E-2</v>
      </c>
      <c r="G112" s="15">
        <f t="shared" si="48"/>
        <v>1.4134590788534851E-2</v>
      </c>
      <c r="H112" s="15">
        <f t="shared" si="48"/>
        <v>-1.4806305331250269E-2</v>
      </c>
      <c r="I112" s="15">
        <f t="shared" si="48"/>
        <v>-4.2538555383166865E-2</v>
      </c>
      <c r="J112" s="15">
        <f t="shared" si="48"/>
        <v>-0.15328881008668238</v>
      </c>
      <c r="K112" s="93">
        <f t="shared" si="48"/>
        <v>-5.6641753727209254E-2</v>
      </c>
      <c r="L112" s="15">
        <f t="shared" si="48"/>
        <v>-6.0783459420921337E-2</v>
      </c>
      <c r="M112" s="92">
        <v>-0.11554708166851868</v>
      </c>
      <c r="N112" s="92">
        <v>-0.15550997985716897</v>
      </c>
      <c r="O112" s="15">
        <v>-0.14990741773563865</v>
      </c>
    </row>
    <row r="113" spans="1:35" x14ac:dyDescent="0.25">
      <c r="A113" s="1"/>
      <c r="B113" s="301"/>
      <c r="C113" s="159" t="s">
        <v>56</v>
      </c>
      <c r="D113" s="128">
        <f>(D114/D115)-1</f>
        <v>8.1685153569419633E-3</v>
      </c>
      <c r="E113" s="128">
        <f t="shared" ref="E113:L113" si="49">(E114/E115)-1</f>
        <v>-1.7399659490534569E-3</v>
      </c>
      <c r="F113" s="128">
        <f t="shared" si="49"/>
        <v>-8.5078084176020141E-3</v>
      </c>
      <c r="G113" s="128">
        <f t="shared" si="49"/>
        <v>-2.8889769830878764E-3</v>
      </c>
      <c r="H113" s="128">
        <f t="shared" si="49"/>
        <v>-5.3947291718732249E-3</v>
      </c>
      <c r="I113" s="128">
        <f t="shared" si="49"/>
        <v>-1.1558773070972195E-2</v>
      </c>
      <c r="J113" s="128">
        <f t="shared" si="49"/>
        <v>-3.2619892093266434E-2</v>
      </c>
      <c r="K113" s="158">
        <f t="shared" si="49"/>
        <v>-3.586929891388746E-2</v>
      </c>
      <c r="L113" s="128">
        <f t="shared" si="49"/>
        <v>-3.8693028209154323E-2</v>
      </c>
      <c r="M113" s="129">
        <v>-4.709563157570551E-2</v>
      </c>
      <c r="N113" s="129">
        <v>-5.7766790390428757E-2</v>
      </c>
      <c r="O113" s="128">
        <v>-6.5910418948494143E-2</v>
      </c>
    </row>
    <row r="114" spans="1:35" x14ac:dyDescent="0.25">
      <c r="A114" s="1"/>
      <c r="B114" s="301"/>
      <c r="C114" s="69" t="s">
        <v>55</v>
      </c>
      <c r="D114" s="18">
        <f>+D110</f>
        <v>4847000</v>
      </c>
      <c r="E114" s="19">
        <f t="shared" ref="E114:L115" si="50">+D114+E110</f>
        <v>9284000</v>
      </c>
      <c r="F114" s="18">
        <f t="shared" si="50"/>
        <v>14280000</v>
      </c>
      <c r="G114" s="19">
        <f t="shared" si="50"/>
        <v>19100920</v>
      </c>
      <c r="H114" s="19">
        <f t="shared" si="50"/>
        <v>24125597</v>
      </c>
      <c r="I114" s="18">
        <f t="shared" si="50"/>
        <v>28746597</v>
      </c>
      <c r="J114" s="18">
        <f t="shared" si="50"/>
        <v>33044503</v>
      </c>
      <c r="K114" s="18">
        <f t="shared" si="50"/>
        <v>38085251</v>
      </c>
      <c r="L114" s="18">
        <f t="shared" si="50"/>
        <v>42827731</v>
      </c>
      <c r="M114" s="18">
        <v>47664651</v>
      </c>
      <c r="N114" s="18">
        <v>52276411</v>
      </c>
      <c r="O114" s="18">
        <v>56849059</v>
      </c>
    </row>
    <row r="115" spans="1:35" ht="15.75" thickBot="1" x14ac:dyDescent="0.3">
      <c r="A115" s="1"/>
      <c r="B115" s="302"/>
      <c r="C115" s="157" t="s">
        <v>54</v>
      </c>
      <c r="D115" s="53">
        <f>+D111</f>
        <v>4807728</v>
      </c>
      <c r="E115" s="126">
        <f t="shared" si="50"/>
        <v>9300182</v>
      </c>
      <c r="F115" s="61">
        <f t="shared" si="50"/>
        <v>14402534</v>
      </c>
      <c r="G115" s="126">
        <f t="shared" si="50"/>
        <v>19156262</v>
      </c>
      <c r="H115" s="126">
        <f t="shared" si="50"/>
        <v>24256454</v>
      </c>
      <c r="I115" s="61">
        <f t="shared" si="50"/>
        <v>29082758</v>
      </c>
      <c r="J115" s="61">
        <f t="shared" si="50"/>
        <v>34158758</v>
      </c>
      <c r="K115" s="126">
        <f t="shared" si="50"/>
        <v>39502166</v>
      </c>
      <c r="L115" s="61">
        <f t="shared" si="50"/>
        <v>44551566</v>
      </c>
      <c r="M115" s="126">
        <v>50020393</v>
      </c>
      <c r="N115" s="126">
        <v>55481393</v>
      </c>
      <c r="O115" s="61">
        <v>60860393</v>
      </c>
    </row>
    <row r="116" spans="1:35" ht="15" customHeight="1" x14ac:dyDescent="0.25">
      <c r="A116" s="306" t="s">
        <v>77</v>
      </c>
      <c r="B116" s="303" t="s">
        <v>78</v>
      </c>
      <c r="C116" s="74" t="s">
        <v>59</v>
      </c>
      <c r="D116" s="134">
        <f>+'[95]Comercial agua tratada'!B3</f>
        <v>287453</v>
      </c>
      <c r="E116" s="134">
        <f>+'[95]Comercial agua tratada'!C3</f>
        <v>289928</v>
      </c>
      <c r="F116" s="134">
        <f>+'[95]Comercial agua tratada'!D3</f>
        <v>309364</v>
      </c>
      <c r="G116" s="134">
        <f>+'[95]Comercial agua tratada'!E3</f>
        <v>327219</v>
      </c>
      <c r="H116" s="134">
        <f>+'[95]Comercial agua tratada'!F3</f>
        <v>479474</v>
      </c>
      <c r="I116" s="134">
        <f>+'[95]Comercial agua tratada'!G3</f>
        <v>411172</v>
      </c>
      <c r="J116" s="134">
        <f>+'[96]Comercial agua tratada'!H3</f>
        <v>562427</v>
      </c>
      <c r="K116" s="134">
        <f>+'[96]Comercial agua tratada'!I3</f>
        <v>500078</v>
      </c>
      <c r="L116" s="134">
        <f>+'[96]Comercial agua tratada'!J3</f>
        <v>422366</v>
      </c>
      <c r="M116" s="134">
        <v>453605</v>
      </c>
      <c r="N116" s="134">
        <v>382207</v>
      </c>
      <c r="O116" s="134">
        <v>312824</v>
      </c>
    </row>
    <row r="117" spans="1:35" ht="15.75" thickBot="1" x14ac:dyDescent="0.3">
      <c r="A117" s="307"/>
      <c r="B117" s="304"/>
      <c r="C117" s="156" t="s">
        <v>58</v>
      </c>
      <c r="D117" s="155">
        <v>244879</v>
      </c>
      <c r="E117" s="154">
        <v>278529</v>
      </c>
      <c r="F117" s="122">
        <v>296694</v>
      </c>
      <c r="G117" s="123">
        <v>478309</v>
      </c>
      <c r="H117" s="123">
        <v>456502</v>
      </c>
      <c r="I117" s="122">
        <v>540126</v>
      </c>
      <c r="J117" s="123">
        <v>380950</v>
      </c>
      <c r="K117" s="153">
        <v>428873</v>
      </c>
      <c r="L117" s="122">
        <v>207195</v>
      </c>
      <c r="M117" s="122">
        <v>319034</v>
      </c>
      <c r="N117" s="123">
        <v>333065</v>
      </c>
      <c r="O117" s="122">
        <v>277485</v>
      </c>
    </row>
    <row r="118" spans="1:35" x14ac:dyDescent="0.25">
      <c r="A118" s="1"/>
      <c r="B118" s="304"/>
      <c r="C118" s="69" t="s">
        <v>57</v>
      </c>
      <c r="D118" s="15">
        <f>(D116/D117)-1</f>
        <v>0.17385729278541651</v>
      </c>
      <c r="E118" s="15">
        <f t="shared" ref="E118:L118" si="51">(E116/E117)-1</f>
        <v>4.0925720481529648E-2</v>
      </c>
      <c r="F118" s="15">
        <f t="shared" si="51"/>
        <v>4.2703930649086175E-2</v>
      </c>
      <c r="G118" s="15">
        <f t="shared" si="51"/>
        <v>-0.31588366516206046</v>
      </c>
      <c r="H118" s="15">
        <f t="shared" si="51"/>
        <v>5.0321794866178049E-2</v>
      </c>
      <c r="I118" s="15">
        <f t="shared" si="51"/>
        <v>-0.23874799583800821</v>
      </c>
      <c r="J118" s="15">
        <f t="shared" si="51"/>
        <v>0.47638010237563977</v>
      </c>
      <c r="K118" s="119">
        <f t="shared" si="51"/>
        <v>0.16602817150998073</v>
      </c>
      <c r="L118" s="15">
        <f t="shared" si="51"/>
        <v>1.0384951374309224</v>
      </c>
      <c r="M118" s="15">
        <v>0.42180770701555326</v>
      </c>
      <c r="N118" s="92">
        <v>0.14754477354270179</v>
      </c>
      <c r="O118" s="15">
        <v>0.1273546317818981</v>
      </c>
    </row>
    <row r="119" spans="1:35" x14ac:dyDescent="0.25">
      <c r="A119" s="1"/>
      <c r="B119" s="304"/>
      <c r="C119" s="152" t="s">
        <v>56</v>
      </c>
      <c r="D119" s="113">
        <f>(D120/D121)-1</f>
        <v>0.17385729278541651</v>
      </c>
      <c r="E119" s="113">
        <f t="shared" ref="E119:L119" si="52">(E120/E121)-1</f>
        <v>0.10311840858374355</v>
      </c>
      <c r="F119" s="113">
        <f t="shared" si="52"/>
        <v>8.1261843039036608E-2</v>
      </c>
      <c r="G119" s="113">
        <f t="shared" si="52"/>
        <v>-6.5038728106893706E-2</v>
      </c>
      <c r="H119" s="113">
        <f t="shared" si="52"/>
        <v>-3.5030226569636169E-2</v>
      </c>
      <c r="I119" s="113">
        <f t="shared" si="52"/>
        <v>-8.2974189109640384E-2</v>
      </c>
      <c r="J119" s="113">
        <f t="shared" si="52"/>
        <v>-3.3453052310753462E-3</v>
      </c>
      <c r="K119" s="115">
        <f t="shared" si="52"/>
        <v>2.0050166480829024E-2</v>
      </c>
      <c r="L119" s="113">
        <f t="shared" si="52"/>
        <v>8.3761843470689046E-2</v>
      </c>
      <c r="M119" s="113">
        <v>0.11346314372181809</v>
      </c>
      <c r="N119" s="114">
        <v>0.11632665313877655</v>
      </c>
      <c r="O119" s="113">
        <v>0.1170480953008517</v>
      </c>
    </row>
    <row r="120" spans="1:35" x14ac:dyDescent="0.25">
      <c r="A120" s="1"/>
      <c r="B120" s="304"/>
      <c r="C120" s="69" t="s">
        <v>55</v>
      </c>
      <c r="D120" s="18">
        <f>+D116</f>
        <v>287453</v>
      </c>
      <c r="E120" s="19">
        <f t="shared" ref="E120:L121" si="53">+D120+E116</f>
        <v>577381</v>
      </c>
      <c r="F120" s="18">
        <f t="shared" si="53"/>
        <v>886745</v>
      </c>
      <c r="G120" s="19">
        <f t="shared" si="53"/>
        <v>1213964</v>
      </c>
      <c r="H120" s="19">
        <f t="shared" si="53"/>
        <v>1693438</v>
      </c>
      <c r="I120" s="18">
        <f t="shared" si="53"/>
        <v>2104610</v>
      </c>
      <c r="J120" s="18">
        <f t="shared" si="53"/>
        <v>2667037</v>
      </c>
      <c r="K120" s="25">
        <f t="shared" si="53"/>
        <v>3167115</v>
      </c>
      <c r="L120" s="18">
        <f t="shared" si="53"/>
        <v>3589481</v>
      </c>
      <c r="M120" s="18">
        <v>4043086</v>
      </c>
      <c r="N120" s="19">
        <v>4425293</v>
      </c>
      <c r="O120" s="18">
        <v>4738117</v>
      </c>
    </row>
    <row r="121" spans="1:35" ht="15.75" thickBot="1" x14ac:dyDescent="0.3">
      <c r="A121" s="1"/>
      <c r="B121" s="304"/>
      <c r="C121" s="151" t="s">
        <v>54</v>
      </c>
      <c r="D121" s="105">
        <f>+D117</f>
        <v>244879</v>
      </c>
      <c r="E121" s="106">
        <f t="shared" si="53"/>
        <v>523408</v>
      </c>
      <c r="F121" s="105">
        <f t="shared" si="53"/>
        <v>820102</v>
      </c>
      <c r="G121" s="106">
        <f t="shared" si="53"/>
        <v>1298411</v>
      </c>
      <c r="H121" s="106">
        <f t="shared" si="53"/>
        <v>1754913</v>
      </c>
      <c r="I121" s="105">
        <f t="shared" si="53"/>
        <v>2295039</v>
      </c>
      <c r="J121" s="105">
        <f t="shared" si="53"/>
        <v>2675989</v>
      </c>
      <c r="K121" s="107">
        <f t="shared" si="53"/>
        <v>3104862</v>
      </c>
      <c r="L121" s="105">
        <f t="shared" si="53"/>
        <v>3312057</v>
      </c>
      <c r="M121" s="105">
        <v>3631091</v>
      </c>
      <c r="N121" s="106">
        <v>3964156</v>
      </c>
      <c r="O121" s="105">
        <v>4241641</v>
      </c>
    </row>
    <row r="122" spans="1:35" ht="15" customHeight="1" x14ac:dyDescent="0.25">
      <c r="A122" s="306" t="s">
        <v>77</v>
      </c>
      <c r="B122" s="285" t="s">
        <v>76</v>
      </c>
      <c r="C122" s="144" t="s">
        <v>59</v>
      </c>
      <c r="D122" s="134">
        <f>+'[95]Comercial agua tratada'!B5</f>
        <v>10906</v>
      </c>
      <c r="E122" s="134">
        <f>+'[95]Comercial agua tratada'!C5</f>
        <v>43742</v>
      </c>
      <c r="F122" s="134">
        <f>+'[95]Comercial agua tratada'!D5</f>
        <v>9887</v>
      </c>
      <c r="G122" s="134">
        <f>+'[95]Comercial agua tratada'!E5</f>
        <v>18831</v>
      </c>
      <c r="H122" s="134">
        <f>+'[95]Comercial agua tratada'!F5</f>
        <v>14643</v>
      </c>
      <c r="I122" s="134">
        <f>+'[95]Comercial agua tratada'!G5</f>
        <v>14954</v>
      </c>
      <c r="J122" s="134">
        <f>+'[96]Comercial agua tratada'!H5</f>
        <v>18370</v>
      </c>
      <c r="K122" s="134">
        <f>+'[96]Comercial agua tratada'!I5</f>
        <v>14678</v>
      </c>
      <c r="L122" s="134">
        <f>+'[96]Comercial agua tratada'!J5</f>
        <v>19475</v>
      </c>
      <c r="M122" s="134">
        <v>51405</v>
      </c>
      <c r="N122" s="134">
        <v>15723</v>
      </c>
      <c r="O122" s="134">
        <v>26155</v>
      </c>
    </row>
    <row r="123" spans="1:35" ht="15.75" thickBot="1" x14ac:dyDescent="0.3">
      <c r="A123" s="307"/>
      <c r="B123" s="286"/>
      <c r="C123" s="150" t="s">
        <v>58</v>
      </c>
      <c r="D123" s="61">
        <v>7018</v>
      </c>
      <c r="E123" s="126">
        <v>10559</v>
      </c>
      <c r="F123" s="61">
        <v>11100</v>
      </c>
      <c r="G123" s="126">
        <v>13628</v>
      </c>
      <c r="H123" s="126">
        <v>12066</v>
      </c>
      <c r="I123" s="61">
        <v>12066</v>
      </c>
      <c r="J123" s="61">
        <v>10910</v>
      </c>
      <c r="K123" s="149">
        <v>8418</v>
      </c>
      <c r="L123" s="95">
        <v>15080</v>
      </c>
      <c r="M123" s="95">
        <v>10948</v>
      </c>
      <c r="N123" s="95">
        <v>8863</v>
      </c>
      <c r="O123" s="95">
        <v>12151</v>
      </c>
    </row>
    <row r="124" spans="1:35" x14ac:dyDescent="0.25">
      <c r="A124" s="1"/>
      <c r="B124" s="286"/>
      <c r="C124" s="69" t="s">
        <v>57</v>
      </c>
      <c r="D124" s="15">
        <f>(D122/D123)-1</f>
        <v>0.55400398974066678</v>
      </c>
      <c r="E124" s="15">
        <f t="shared" ref="E124:L124" si="54">(E122/E123)-1</f>
        <v>3.1426271427218486</v>
      </c>
      <c r="F124" s="15">
        <f t="shared" si="54"/>
        <v>-0.10927927927927927</v>
      </c>
      <c r="G124" s="15">
        <f t="shared" si="54"/>
        <v>0.381787496331083</v>
      </c>
      <c r="H124" s="15">
        <f t="shared" si="54"/>
        <v>0.21357533565390363</v>
      </c>
      <c r="I124" s="15">
        <f t="shared" si="54"/>
        <v>0.23935024034477048</v>
      </c>
      <c r="J124" s="15">
        <f t="shared" si="54"/>
        <v>0.68377635197066922</v>
      </c>
      <c r="K124" s="119">
        <f t="shared" si="54"/>
        <v>0.74364457115704452</v>
      </c>
      <c r="L124" s="15">
        <f t="shared" si="54"/>
        <v>0.29144562334217516</v>
      </c>
      <c r="M124" s="15">
        <v>3.6953781512605044</v>
      </c>
      <c r="N124" s="15">
        <v>0.77400428748730676</v>
      </c>
      <c r="O124" s="15">
        <v>1.1524977368117852</v>
      </c>
    </row>
    <row r="125" spans="1:35" x14ac:dyDescent="0.25">
      <c r="A125" s="1"/>
      <c r="B125" s="286"/>
      <c r="C125" s="148" t="s">
        <v>56</v>
      </c>
      <c r="D125" s="44">
        <f>(D126/D127)-1</f>
        <v>0.55400398974066678</v>
      </c>
      <c r="E125" s="44">
        <f t="shared" ref="E125:L125" si="55">(E126/E127)-1</f>
        <v>2.1090629800307221</v>
      </c>
      <c r="F125" s="44">
        <f t="shared" si="55"/>
        <v>1.2504097360253863</v>
      </c>
      <c r="G125" s="44">
        <f t="shared" si="55"/>
        <v>0.97059449237678752</v>
      </c>
      <c r="H125" s="44">
        <f t="shared" si="55"/>
        <v>0.80259697265086172</v>
      </c>
      <c r="I125" s="44">
        <f t="shared" si="55"/>
        <v>0.70030254225807909</v>
      </c>
      <c r="J125" s="44">
        <f t="shared" si="55"/>
        <v>0.69797147917824875</v>
      </c>
      <c r="K125" s="147">
        <f t="shared" si="55"/>
        <v>0.702454381157815</v>
      </c>
      <c r="L125" s="44">
        <f t="shared" si="55"/>
        <v>0.64099360404581285</v>
      </c>
      <c r="M125" s="44">
        <v>0.94011252940702916</v>
      </c>
      <c r="N125" s="44">
        <v>0.92791075454183791</v>
      </c>
      <c r="O125" s="44">
        <v>0.94845904206856568</v>
      </c>
    </row>
    <row r="126" spans="1:35" x14ac:dyDescent="0.25">
      <c r="A126" s="1"/>
      <c r="B126" s="286"/>
      <c r="C126" s="69" t="s">
        <v>55</v>
      </c>
      <c r="D126" s="18">
        <f>+D122</f>
        <v>10906</v>
      </c>
      <c r="E126" s="19">
        <f t="shared" ref="E126:L127" si="56">+D126+E122</f>
        <v>54648</v>
      </c>
      <c r="F126" s="18">
        <f t="shared" si="56"/>
        <v>64535</v>
      </c>
      <c r="G126" s="19">
        <f t="shared" si="56"/>
        <v>83366</v>
      </c>
      <c r="H126" s="19">
        <f t="shared" si="56"/>
        <v>98009</v>
      </c>
      <c r="I126" s="18">
        <f t="shared" si="56"/>
        <v>112963</v>
      </c>
      <c r="J126" s="18">
        <f t="shared" si="56"/>
        <v>131333</v>
      </c>
      <c r="K126" s="25">
        <f t="shared" si="56"/>
        <v>146011</v>
      </c>
      <c r="L126" s="18">
        <f t="shared" si="56"/>
        <v>165486</v>
      </c>
      <c r="M126" s="18">
        <v>216891</v>
      </c>
      <c r="N126" s="18">
        <v>232614</v>
      </c>
      <c r="O126" s="18">
        <v>258769</v>
      </c>
    </row>
    <row r="127" spans="1:35" ht="15.75" thickBot="1" x14ac:dyDescent="0.3">
      <c r="A127" s="1"/>
      <c r="B127" s="287"/>
      <c r="C127" s="37" t="s">
        <v>54</v>
      </c>
      <c r="D127" s="50">
        <f>+D123</f>
        <v>7018</v>
      </c>
      <c r="E127" s="146">
        <f t="shared" si="56"/>
        <v>17577</v>
      </c>
      <c r="F127" s="50">
        <f t="shared" si="56"/>
        <v>28677</v>
      </c>
      <c r="G127" s="146">
        <f t="shared" si="56"/>
        <v>42305</v>
      </c>
      <c r="H127" s="146">
        <f t="shared" si="56"/>
        <v>54371</v>
      </c>
      <c r="I127" s="50">
        <f t="shared" si="56"/>
        <v>66437</v>
      </c>
      <c r="J127" s="50">
        <f t="shared" si="56"/>
        <v>77347</v>
      </c>
      <c r="K127" s="145">
        <f t="shared" si="56"/>
        <v>85765</v>
      </c>
      <c r="L127" s="85">
        <f t="shared" si="56"/>
        <v>100845</v>
      </c>
      <c r="M127" s="85">
        <v>111793</v>
      </c>
      <c r="N127" s="85">
        <v>120656</v>
      </c>
      <c r="O127" s="50">
        <v>132807</v>
      </c>
    </row>
    <row r="128" spans="1:35" ht="15" customHeight="1" x14ac:dyDescent="0.25">
      <c r="A128" s="283" t="s">
        <v>49</v>
      </c>
      <c r="B128" s="298" t="s">
        <v>75</v>
      </c>
      <c r="C128" s="144" t="s">
        <v>59</v>
      </c>
      <c r="D128" s="134">
        <f>+'[95]Comercial agua tratada'!B8</f>
        <v>2366545</v>
      </c>
      <c r="E128" s="134">
        <f>+'[95]Comercial agua tratada'!C8</f>
        <v>2123550</v>
      </c>
      <c r="F128" s="134">
        <f>+'[95]Comercial agua tratada'!D8</f>
        <v>2600371</v>
      </c>
      <c r="G128" s="134">
        <f>+'[95]Comercial agua tratada'!E8</f>
        <v>2565563</v>
      </c>
      <c r="H128" s="134">
        <f>+'[95]Comercial agua tratada'!F8</f>
        <v>3751686</v>
      </c>
      <c r="I128" s="134">
        <f>+'[95]Comercial agua tratada'!G8</f>
        <v>3196675</v>
      </c>
      <c r="J128" s="134">
        <f>+'[96]Comercial agua tratada'!H8</f>
        <v>4609832</v>
      </c>
      <c r="K128" s="134">
        <f>+'[96]Comercial agua tratada'!I8</f>
        <v>4012131</v>
      </c>
      <c r="L128" s="134">
        <f>+'[96]Comercial agua tratada'!J8</f>
        <v>3388881</v>
      </c>
      <c r="M128" s="134">
        <v>3324321</v>
      </c>
      <c r="N128" s="134">
        <v>3085718</v>
      </c>
      <c r="O128" s="134">
        <v>2473290</v>
      </c>
      <c r="AG128" s="1"/>
      <c r="AH128" s="1"/>
      <c r="AI128" s="1"/>
    </row>
    <row r="129" spans="1:35" ht="15.75" thickBot="1" x14ac:dyDescent="0.3">
      <c r="A129" s="284"/>
      <c r="B129" s="299"/>
      <c r="C129" s="73" t="s">
        <v>58</v>
      </c>
      <c r="D129" s="143">
        <v>1747007</v>
      </c>
      <c r="E129" s="142">
        <v>1891375</v>
      </c>
      <c r="F129" s="16">
        <v>2013951</v>
      </c>
      <c r="G129" s="17">
        <v>3322078.18</v>
      </c>
      <c r="H129" s="17">
        <v>3070506</v>
      </c>
      <c r="I129" s="16">
        <v>3719047</v>
      </c>
      <c r="J129" s="16">
        <v>2578302</v>
      </c>
      <c r="K129" s="141">
        <v>2977978</v>
      </c>
      <c r="L129" s="16">
        <v>1360698</v>
      </c>
      <c r="M129" s="17">
        <v>2249427</v>
      </c>
      <c r="N129" s="17">
        <v>2353527</v>
      </c>
      <c r="O129" s="16">
        <v>1990167</v>
      </c>
      <c r="AG129" s="1"/>
      <c r="AH129" s="1"/>
      <c r="AI129" s="1"/>
    </row>
    <row r="130" spans="1:35" x14ac:dyDescent="0.25">
      <c r="A130" s="1"/>
      <c r="B130" s="299"/>
      <c r="C130" s="69" t="s">
        <v>57</v>
      </c>
      <c r="D130" s="15">
        <f>(D128/D129)-1</f>
        <v>0.35462822988116249</v>
      </c>
      <c r="E130" s="15">
        <f t="shared" ref="E130:L130" si="57">(E128/E129)-1</f>
        <v>0.12275460974159014</v>
      </c>
      <c r="F130" s="15">
        <f t="shared" si="57"/>
        <v>0.29117888171062756</v>
      </c>
      <c r="G130" s="15">
        <f t="shared" si="57"/>
        <v>-0.22772347278112526</v>
      </c>
      <c r="H130" s="15">
        <f t="shared" si="57"/>
        <v>0.22184617128251816</v>
      </c>
      <c r="I130" s="15">
        <f t="shared" si="57"/>
        <v>-0.14045856371269305</v>
      </c>
      <c r="J130" s="15">
        <f t="shared" si="57"/>
        <v>0.78793329873692075</v>
      </c>
      <c r="K130" s="120">
        <f t="shared" si="57"/>
        <v>0.34726683675970738</v>
      </c>
      <c r="L130" s="15">
        <f t="shared" si="57"/>
        <v>1.4905460285823895</v>
      </c>
      <c r="M130" s="92">
        <v>0.47785235973427898</v>
      </c>
      <c r="N130" s="92">
        <v>0.31110371795182301</v>
      </c>
      <c r="O130" s="15">
        <v>0.24275500498199398</v>
      </c>
      <c r="AG130" s="1"/>
      <c r="AH130" s="1"/>
      <c r="AI130" s="1"/>
    </row>
    <row r="131" spans="1:35" x14ac:dyDescent="0.25">
      <c r="A131" s="1"/>
      <c r="B131" s="299"/>
      <c r="C131" s="71" t="s">
        <v>56</v>
      </c>
      <c r="D131" s="138">
        <f>(D132/D133)-1</f>
        <v>0.35462822988116249</v>
      </c>
      <c r="E131" s="138">
        <f t="shared" ref="E131:L131" si="58">(E132/E133)-1</f>
        <v>0.23409114271123821</v>
      </c>
      <c r="F131" s="138">
        <f t="shared" si="58"/>
        <v>0.25443175410932084</v>
      </c>
      <c r="G131" s="138">
        <f t="shared" si="58"/>
        <v>7.5951258119198339E-2</v>
      </c>
      <c r="H131" s="138">
        <f t="shared" si="58"/>
        <v>0.11314297970125198</v>
      </c>
      <c r="I131" s="138">
        <f t="shared" si="58"/>
        <v>5.3313101349612424E-2</v>
      </c>
      <c r="J131" s="138">
        <f t="shared" si="58"/>
        <v>0.15657584465389118</v>
      </c>
      <c r="K131" s="140">
        <f t="shared" si="58"/>
        <v>0.18321126095095219</v>
      </c>
      <c r="L131" s="138">
        <f t="shared" si="58"/>
        <v>0.26164220925675852</v>
      </c>
      <c r="M131" s="139">
        <v>0.28115050240102391</v>
      </c>
      <c r="N131" s="139">
        <v>0.28373428666227984</v>
      </c>
      <c r="O131" s="138">
        <v>0.28094835245211081</v>
      </c>
      <c r="AG131" s="1"/>
      <c r="AH131" s="1"/>
      <c r="AI131" s="1"/>
    </row>
    <row r="132" spans="1:35" x14ac:dyDescent="0.25">
      <c r="A132" s="1"/>
      <c r="B132" s="299"/>
      <c r="C132" s="69" t="s">
        <v>55</v>
      </c>
      <c r="D132" s="18">
        <f>+D128</f>
        <v>2366545</v>
      </c>
      <c r="E132" s="19">
        <f t="shared" ref="E132:L133" si="59">+D132+E128</f>
        <v>4490095</v>
      </c>
      <c r="F132" s="18">
        <f t="shared" si="59"/>
        <v>7090466</v>
      </c>
      <c r="G132" s="19">
        <f t="shared" si="59"/>
        <v>9656029</v>
      </c>
      <c r="H132" s="19">
        <f t="shared" si="59"/>
        <v>13407715</v>
      </c>
      <c r="I132" s="18">
        <f t="shared" si="59"/>
        <v>16604390</v>
      </c>
      <c r="J132" s="18">
        <f t="shared" si="59"/>
        <v>21214222</v>
      </c>
      <c r="K132" s="18">
        <f t="shared" si="59"/>
        <v>25226353</v>
      </c>
      <c r="L132" s="18">
        <f t="shared" si="59"/>
        <v>28615234</v>
      </c>
      <c r="M132" s="19">
        <v>31939555</v>
      </c>
      <c r="N132" s="18">
        <v>35025273</v>
      </c>
      <c r="O132" s="18">
        <v>37498563</v>
      </c>
      <c r="AG132" s="1"/>
      <c r="AH132" s="1"/>
      <c r="AI132" s="1"/>
    </row>
    <row r="133" spans="1:35" ht="15.75" thickBot="1" x14ac:dyDescent="0.3">
      <c r="A133" s="1"/>
      <c r="B133" s="299"/>
      <c r="C133" s="137" t="s">
        <v>54</v>
      </c>
      <c r="D133" s="135">
        <f>+D129</f>
        <v>1747007</v>
      </c>
      <c r="E133" s="136">
        <f t="shared" si="59"/>
        <v>3638382</v>
      </c>
      <c r="F133" s="135">
        <f t="shared" si="59"/>
        <v>5652333</v>
      </c>
      <c r="G133" s="136">
        <f t="shared" si="59"/>
        <v>8974411.1799999997</v>
      </c>
      <c r="H133" s="136">
        <f t="shared" si="59"/>
        <v>12044917.18</v>
      </c>
      <c r="I133" s="135">
        <f t="shared" si="59"/>
        <v>15763964.18</v>
      </c>
      <c r="J133" s="135">
        <f t="shared" si="59"/>
        <v>18342266.18</v>
      </c>
      <c r="K133" s="135">
        <f t="shared" si="59"/>
        <v>21320244.18</v>
      </c>
      <c r="L133" s="135">
        <f t="shared" si="59"/>
        <v>22680942.18</v>
      </c>
      <c r="M133" s="136">
        <v>24930369.18</v>
      </c>
      <c r="N133" s="136">
        <v>27283896.18</v>
      </c>
      <c r="O133" s="135">
        <v>29274063.18</v>
      </c>
      <c r="AG133" s="1"/>
      <c r="AH133" s="1"/>
      <c r="AI133" s="1"/>
    </row>
    <row r="134" spans="1:35" ht="15" customHeight="1" x14ac:dyDescent="0.25">
      <c r="A134" s="283" t="s">
        <v>49</v>
      </c>
      <c r="B134" s="300" t="s">
        <v>74</v>
      </c>
      <c r="C134" s="102" t="s">
        <v>59</v>
      </c>
      <c r="D134" s="134">
        <f>+'[95]Comercial agua tratada'!B7</f>
        <v>93373</v>
      </c>
      <c r="E134" s="134">
        <f>+'[95]Comercial agua tratada'!C7</f>
        <v>375576</v>
      </c>
      <c r="F134" s="134">
        <f>+'[95]Comercial agua tratada'!D7</f>
        <v>85614</v>
      </c>
      <c r="G134" s="134">
        <f>+'[95]Comercial agua tratada'!E7</f>
        <v>164009</v>
      </c>
      <c r="H134" s="134">
        <f>+'[95]Comercial agua tratada'!F7</f>
        <v>132821</v>
      </c>
      <c r="I134" s="134">
        <f>+'[95]Comercial agua tratada'!G7</f>
        <v>132511</v>
      </c>
      <c r="J134" s="134">
        <f>+'[96]Comercial agua tratada'!H7</f>
        <v>163556</v>
      </c>
      <c r="K134" s="134">
        <f>+'[96]Comercial agua tratada'!I7</f>
        <v>131820</v>
      </c>
      <c r="L134" s="134">
        <f>+'[96]Comercial agua tratada'!J7</f>
        <v>176180</v>
      </c>
      <c r="M134" s="134">
        <v>469225</v>
      </c>
      <c r="N134" s="134">
        <v>144422</v>
      </c>
      <c r="O134" s="134">
        <v>242351</v>
      </c>
      <c r="AG134" s="1"/>
      <c r="AH134" s="1"/>
      <c r="AI134" s="1"/>
    </row>
    <row r="135" spans="1:35" ht="15.75" thickBot="1" x14ac:dyDescent="0.3">
      <c r="A135" s="284"/>
      <c r="B135" s="301"/>
      <c r="C135" s="133" t="s">
        <v>58</v>
      </c>
      <c r="D135" s="132">
        <v>55934</v>
      </c>
      <c r="E135" s="132">
        <v>84683</v>
      </c>
      <c r="F135" s="131">
        <v>89577</v>
      </c>
      <c r="G135" s="132">
        <v>110659.36</v>
      </c>
      <c r="H135" s="132">
        <v>98579</v>
      </c>
      <c r="I135" s="131">
        <v>93091</v>
      </c>
      <c r="J135" s="131">
        <v>90226</v>
      </c>
      <c r="K135" s="132">
        <v>70038</v>
      </c>
      <c r="L135" s="131">
        <v>126219</v>
      </c>
      <c r="M135" s="132">
        <v>92094</v>
      </c>
      <c r="N135" s="132">
        <v>74761</v>
      </c>
      <c r="O135" s="131">
        <v>103214</v>
      </c>
      <c r="AG135" s="1"/>
      <c r="AH135" s="1"/>
      <c r="AI135" s="1"/>
    </row>
    <row r="136" spans="1:35" x14ac:dyDescent="0.25">
      <c r="A136" s="1"/>
      <c r="B136" s="301"/>
      <c r="C136" s="60" t="s">
        <v>57</v>
      </c>
      <c r="D136" s="92">
        <f>(D134/D135)-1</f>
        <v>0.66934243930346482</v>
      </c>
      <c r="E136" s="92">
        <f t="shared" ref="E136:L136" si="60">(E134/E135)-1</f>
        <v>3.4350814213006151</v>
      </c>
      <c r="F136" s="15">
        <f t="shared" si="60"/>
        <v>-4.4241267289594433E-2</v>
      </c>
      <c r="G136" s="92">
        <f t="shared" si="60"/>
        <v>0.48210689091279768</v>
      </c>
      <c r="H136" s="92">
        <f t="shared" si="60"/>
        <v>0.3473559277330871</v>
      </c>
      <c r="I136" s="15">
        <f t="shared" si="60"/>
        <v>0.42345661771814669</v>
      </c>
      <c r="J136" s="15">
        <f t="shared" si="60"/>
        <v>0.81273690510495866</v>
      </c>
      <c r="K136" s="92">
        <f t="shared" si="60"/>
        <v>0.8821211342414117</v>
      </c>
      <c r="L136" s="15">
        <f t="shared" si="60"/>
        <v>0.39582788645132672</v>
      </c>
      <c r="M136" s="92">
        <v>4.0950659109171061</v>
      </c>
      <c r="N136" s="92">
        <v>0.93178261392972273</v>
      </c>
      <c r="O136" s="15">
        <v>1.3480438700176332</v>
      </c>
      <c r="AG136" s="1"/>
      <c r="AH136" s="1"/>
      <c r="AI136" s="1"/>
    </row>
    <row r="137" spans="1:35" x14ac:dyDescent="0.25">
      <c r="A137" s="1"/>
      <c r="B137" s="301"/>
      <c r="C137" s="130" t="s">
        <v>56</v>
      </c>
      <c r="D137" s="129">
        <f>(D138/D139)-1</f>
        <v>0.66934243930346482</v>
      </c>
      <c r="E137" s="129">
        <f t="shared" ref="E137:L137" si="61">(E138/E139)-1</f>
        <v>2.3349381653711854</v>
      </c>
      <c r="F137" s="128">
        <f t="shared" si="61"/>
        <v>1.4091114451288913</v>
      </c>
      <c r="G137" s="129">
        <f t="shared" si="61"/>
        <v>1.1081558356942707</v>
      </c>
      <c r="H137" s="129">
        <f t="shared" si="61"/>
        <v>0.93748362091494597</v>
      </c>
      <c r="I137" s="128">
        <f t="shared" si="61"/>
        <v>0.84762598959039104</v>
      </c>
      <c r="J137" s="128">
        <f t="shared" si="61"/>
        <v>0.84257114290731683</v>
      </c>
      <c r="K137" s="129">
        <f t="shared" si="61"/>
        <v>0.8465694870645446</v>
      </c>
      <c r="L137" s="128">
        <f t="shared" si="61"/>
        <v>0.77710463689195275</v>
      </c>
      <c r="M137" s="129">
        <v>1.1124840736535324</v>
      </c>
      <c r="N137" s="129">
        <v>1.0987809076927411</v>
      </c>
      <c r="O137" s="128">
        <v>1.1224040914854601</v>
      </c>
      <c r="AG137" s="1"/>
      <c r="AH137" s="1"/>
      <c r="AI137" s="1"/>
    </row>
    <row r="138" spans="1:35" x14ac:dyDescent="0.25">
      <c r="A138" s="1"/>
      <c r="B138" s="301"/>
      <c r="C138" s="60" t="s">
        <v>55</v>
      </c>
      <c r="D138" s="19">
        <f>+D134</f>
        <v>93373</v>
      </c>
      <c r="E138" s="19">
        <f t="shared" ref="E138:L139" si="62">+D138+E134</f>
        <v>468949</v>
      </c>
      <c r="F138" s="18">
        <f t="shared" si="62"/>
        <v>554563</v>
      </c>
      <c r="G138" s="19">
        <f t="shared" si="62"/>
        <v>718572</v>
      </c>
      <c r="H138" s="19">
        <f t="shared" si="62"/>
        <v>851393</v>
      </c>
      <c r="I138" s="18">
        <f t="shared" si="62"/>
        <v>983904</v>
      </c>
      <c r="J138" s="18">
        <f t="shared" si="62"/>
        <v>1147460</v>
      </c>
      <c r="K138" s="18">
        <f t="shared" si="62"/>
        <v>1279280</v>
      </c>
      <c r="L138" s="18">
        <f t="shared" si="62"/>
        <v>1455460</v>
      </c>
      <c r="M138" s="18">
        <v>1924685</v>
      </c>
      <c r="N138" s="18">
        <v>2069107</v>
      </c>
      <c r="O138" s="18">
        <v>2311458</v>
      </c>
      <c r="AG138" s="1"/>
      <c r="AH138" s="1"/>
      <c r="AI138" s="1"/>
    </row>
    <row r="139" spans="1:35" ht="15.75" thickBot="1" x14ac:dyDescent="0.3">
      <c r="A139" s="1"/>
      <c r="B139" s="302"/>
      <c r="C139" s="127" t="s">
        <v>54</v>
      </c>
      <c r="D139" s="126">
        <f>+D135</f>
        <v>55934</v>
      </c>
      <c r="E139" s="126">
        <f t="shared" si="62"/>
        <v>140617</v>
      </c>
      <c r="F139" s="61">
        <f t="shared" si="62"/>
        <v>230194</v>
      </c>
      <c r="G139" s="126">
        <f t="shared" si="62"/>
        <v>340853.36</v>
      </c>
      <c r="H139" s="126">
        <f t="shared" si="62"/>
        <v>439432.36</v>
      </c>
      <c r="I139" s="53">
        <f t="shared" si="62"/>
        <v>532523.36</v>
      </c>
      <c r="J139" s="53">
        <f t="shared" si="62"/>
        <v>622749.36</v>
      </c>
      <c r="K139" s="52">
        <f t="shared" si="62"/>
        <v>692787.36</v>
      </c>
      <c r="L139" s="53">
        <f t="shared" si="62"/>
        <v>819006.36</v>
      </c>
      <c r="M139" s="52">
        <v>911100.36</v>
      </c>
      <c r="N139" s="52">
        <v>985861.36</v>
      </c>
      <c r="O139" s="53">
        <v>1089075.3599999999</v>
      </c>
      <c r="AG139" s="1"/>
      <c r="AH139" s="1"/>
      <c r="AI139" s="1"/>
    </row>
    <row r="140" spans="1:35" ht="15" customHeight="1" x14ac:dyDescent="0.25">
      <c r="A140" s="283" t="s">
        <v>49</v>
      </c>
      <c r="B140" s="303" t="s">
        <v>73</v>
      </c>
      <c r="C140" s="102" t="s">
        <v>59</v>
      </c>
      <c r="D140" s="55">
        <f>+'[95]Comercial agua tratada'!B11</f>
        <v>1880352</v>
      </c>
      <c r="E140" s="55">
        <f>+'[95]Comercial agua tratada'!C11</f>
        <v>1679897</v>
      </c>
      <c r="F140" s="56">
        <f>+'[95]Comercial agua tratada'!D11</f>
        <v>2114478</v>
      </c>
      <c r="G140" s="55">
        <f>+'[95]Comercial agua tratada'!E11</f>
        <v>2365575</v>
      </c>
      <c r="H140" s="55">
        <f>+'[95]Comercial agua tratada'!F11</f>
        <v>2196561</v>
      </c>
      <c r="I140" s="55">
        <f>+'[95]Comercial agua tratada'!G11</f>
        <v>2009371</v>
      </c>
      <c r="J140" s="55">
        <f>+'[96]Comercial agua tratada'!H11</f>
        <v>1732999</v>
      </c>
      <c r="K140" s="55">
        <f>+'[96]Comercial agua tratada'!I11</f>
        <v>3345855</v>
      </c>
      <c r="L140" s="55">
        <f>+'[96]Comercial agua tratada'!J11</f>
        <v>2046266</v>
      </c>
      <c r="M140" s="55">
        <v>1794782</v>
      </c>
      <c r="N140" s="55">
        <v>1916387</v>
      </c>
      <c r="O140" s="55">
        <v>2125667</v>
      </c>
      <c r="AG140" s="1"/>
      <c r="AH140" s="1"/>
      <c r="AI140" s="1"/>
    </row>
    <row r="141" spans="1:35" ht="15.75" thickBot="1" x14ac:dyDescent="0.3">
      <c r="A141" s="284"/>
      <c r="B141" s="304"/>
      <c r="C141" s="125" t="s">
        <v>58</v>
      </c>
      <c r="D141" s="123">
        <v>1356098</v>
      </c>
      <c r="E141" s="123">
        <v>1642316</v>
      </c>
      <c r="F141" s="122">
        <v>1209505</v>
      </c>
      <c r="G141" s="123">
        <v>1121196.92</v>
      </c>
      <c r="H141" s="123">
        <v>1365012</v>
      </c>
      <c r="I141" s="122">
        <v>2011259</v>
      </c>
      <c r="J141" s="123">
        <v>1501376</v>
      </c>
      <c r="K141" s="124">
        <v>1769891</v>
      </c>
      <c r="L141" s="122">
        <v>2177343</v>
      </c>
      <c r="M141" s="122">
        <v>1324002</v>
      </c>
      <c r="N141" s="123">
        <v>1242556</v>
      </c>
      <c r="O141" s="122">
        <v>1446612</v>
      </c>
      <c r="AG141" s="121"/>
      <c r="AH141" s="121"/>
      <c r="AI141" s="121"/>
    </row>
    <row r="142" spans="1:35" ht="15.75" thickBot="1" x14ac:dyDescent="0.3">
      <c r="A142" s="1"/>
      <c r="B142" s="304"/>
      <c r="C142" s="60" t="s">
        <v>57</v>
      </c>
      <c r="D142" s="93">
        <f>(D140/D141)-1</f>
        <v>0.38659005470106145</v>
      </c>
      <c r="E142" s="93">
        <f t="shared" ref="E142:L142" si="63">(E140/E141)-1</f>
        <v>2.2882928742093522E-2</v>
      </c>
      <c r="F142" s="120">
        <f t="shared" si="63"/>
        <v>0.74821765929037087</v>
      </c>
      <c r="G142" s="93">
        <f t="shared" si="63"/>
        <v>1.109865767380096</v>
      </c>
      <c r="H142" s="93">
        <f t="shared" si="63"/>
        <v>0.60918805109405638</v>
      </c>
      <c r="I142" s="120">
        <f t="shared" si="63"/>
        <v>-9.3871550108659552E-4</v>
      </c>
      <c r="J142" s="93">
        <f t="shared" si="63"/>
        <v>0.15427381282237085</v>
      </c>
      <c r="K142" s="119">
        <f t="shared" si="63"/>
        <v>0.89042997563126769</v>
      </c>
      <c r="L142" s="15">
        <f t="shared" si="63"/>
        <v>-6.0200436954581771E-2</v>
      </c>
      <c r="M142" s="15">
        <v>0.35557348100682629</v>
      </c>
      <c r="N142" s="92">
        <v>0.54229427084171666</v>
      </c>
      <c r="O142" s="15">
        <v>0.4694105952390828</v>
      </c>
      <c r="AG142" s="104" t="s">
        <v>63</v>
      </c>
      <c r="AH142" s="104" t="s">
        <v>62</v>
      </c>
      <c r="AI142" s="104" t="s">
        <v>61</v>
      </c>
    </row>
    <row r="143" spans="1:35" ht="17.25" customHeight="1" x14ac:dyDescent="0.25">
      <c r="A143" s="1"/>
      <c r="B143" s="304"/>
      <c r="C143" s="118" t="s">
        <v>56</v>
      </c>
      <c r="D143" s="116">
        <f>(D144/D145)-1</f>
        <v>0.38659005470106145</v>
      </c>
      <c r="E143" s="116">
        <f t="shared" ref="E143:L143" si="64">(E144/E145)-1</f>
        <v>0.18737739351537175</v>
      </c>
      <c r="F143" s="117">
        <f t="shared" si="64"/>
        <v>0.3485827555140677</v>
      </c>
      <c r="G143" s="116">
        <f t="shared" si="64"/>
        <v>0.50874969144975934</v>
      </c>
      <c r="H143" s="116">
        <f t="shared" si="64"/>
        <v>0.52923026305120269</v>
      </c>
      <c r="I143" s="117">
        <f t="shared" si="64"/>
        <v>0.40674206816300829</v>
      </c>
      <c r="J143" s="116">
        <f t="shared" si="64"/>
        <v>0.36960494816705314</v>
      </c>
      <c r="K143" s="115">
        <f t="shared" si="64"/>
        <v>0.44657164811855909</v>
      </c>
      <c r="L143" s="113">
        <f t="shared" si="64"/>
        <v>0.36861369332557414</v>
      </c>
      <c r="M143" s="113">
        <v>0.36749822179209723</v>
      </c>
      <c r="N143" s="114">
        <v>0.38048785524398143</v>
      </c>
      <c r="O143" s="113">
        <v>0.38756857968033676</v>
      </c>
      <c r="AG143" s="112">
        <v>1046218.4199999999</v>
      </c>
      <c r="AH143" s="112">
        <v>737400.3</v>
      </c>
      <c r="AI143" s="112">
        <v>899422.63</v>
      </c>
    </row>
    <row r="144" spans="1:35" ht="20.25" customHeight="1" x14ac:dyDescent="0.25">
      <c r="A144" s="1"/>
      <c r="B144" s="304"/>
      <c r="C144" s="60" t="s">
        <v>55</v>
      </c>
      <c r="D144" s="19">
        <f>+D140</f>
        <v>1880352</v>
      </c>
      <c r="E144" s="19">
        <f t="shared" ref="E144:L145" si="65">+D144+E140</f>
        <v>3560249</v>
      </c>
      <c r="F144" s="18">
        <f t="shared" si="65"/>
        <v>5674727</v>
      </c>
      <c r="G144" s="19">
        <f t="shared" si="65"/>
        <v>8040302</v>
      </c>
      <c r="H144" s="19">
        <f t="shared" si="65"/>
        <v>10236863</v>
      </c>
      <c r="I144" s="18">
        <f t="shared" si="65"/>
        <v>12246234</v>
      </c>
      <c r="J144" s="19">
        <f t="shared" si="65"/>
        <v>13979233</v>
      </c>
      <c r="K144" s="111">
        <f t="shared" si="65"/>
        <v>17325088</v>
      </c>
      <c r="L144" s="18">
        <f t="shared" si="65"/>
        <v>19371354</v>
      </c>
      <c r="M144" s="18">
        <v>21166136</v>
      </c>
      <c r="N144" s="19">
        <v>23082523</v>
      </c>
      <c r="O144" s="18">
        <v>25208190</v>
      </c>
      <c r="AG144" s="110">
        <v>275332.56</v>
      </c>
      <c r="AH144" s="109">
        <v>149048.48000000001</v>
      </c>
      <c r="AI144" s="109">
        <v>215312.52</v>
      </c>
    </row>
    <row r="145" spans="1:35" ht="15.75" thickBot="1" x14ac:dyDescent="0.3">
      <c r="A145" s="1"/>
      <c r="B145" s="305"/>
      <c r="C145" s="108" t="s">
        <v>54</v>
      </c>
      <c r="D145" s="106">
        <f>+D141</f>
        <v>1356098</v>
      </c>
      <c r="E145" s="106">
        <f t="shared" si="65"/>
        <v>2998414</v>
      </c>
      <c r="F145" s="105">
        <f t="shared" si="65"/>
        <v>4207919</v>
      </c>
      <c r="G145" s="106">
        <f t="shared" si="65"/>
        <v>5329115.92</v>
      </c>
      <c r="H145" s="106">
        <f t="shared" si="65"/>
        <v>6694127.9199999999</v>
      </c>
      <c r="I145" s="105">
        <f t="shared" si="65"/>
        <v>8705386.9199999999</v>
      </c>
      <c r="J145" s="106">
        <f t="shared" si="65"/>
        <v>10206762.92</v>
      </c>
      <c r="K145" s="107">
        <f t="shared" si="65"/>
        <v>11976653.92</v>
      </c>
      <c r="L145" s="105">
        <f t="shared" si="65"/>
        <v>14153996.92</v>
      </c>
      <c r="M145" s="105">
        <v>15477998.92</v>
      </c>
      <c r="N145" s="106">
        <v>16720554.92</v>
      </c>
      <c r="O145" s="105">
        <v>18167166.920000002</v>
      </c>
      <c r="AG145" s="103">
        <v>1321550.98</v>
      </c>
      <c r="AH145" s="103">
        <v>886448.78</v>
      </c>
      <c r="AI145" s="103">
        <v>1114735.1499999999</v>
      </c>
    </row>
    <row r="146" spans="1:35" ht="15" customHeight="1" x14ac:dyDescent="0.25">
      <c r="A146" s="283" t="s">
        <v>49</v>
      </c>
      <c r="B146" s="285" t="s">
        <v>60</v>
      </c>
      <c r="C146" s="102" t="s">
        <v>59</v>
      </c>
      <c r="D146" s="101">
        <f>+'[95]Comercial agua tratada'!B10</f>
        <v>98150</v>
      </c>
      <c r="E146" s="101">
        <f>+'[95]Comercial agua tratada'!C10</f>
        <v>298605</v>
      </c>
      <c r="F146" s="101">
        <f>+'[95]Comercial agua tratada'!D10</f>
        <v>98090</v>
      </c>
      <c r="G146" s="101">
        <f>+'[95]Comercial agua tratada'!E10</f>
        <v>51277</v>
      </c>
      <c r="H146" s="101">
        <f>+'[95]Comercial agua tratada'!F10</f>
        <v>145467</v>
      </c>
      <c r="I146" s="101">
        <f>+'[95]Comercial agua tratada'!G10</f>
        <v>129040</v>
      </c>
      <c r="J146" s="101">
        <f>+'[96]Comercial agua tratada'!H10</f>
        <v>116428</v>
      </c>
      <c r="K146" s="101">
        <f>+'[96]Comercial agua tratada'!I10</f>
        <v>149037</v>
      </c>
      <c r="L146" s="101">
        <f>+'[96]Comercial agua tratada'!J10</f>
        <v>34094</v>
      </c>
      <c r="M146" s="101">
        <v>109354</v>
      </c>
      <c r="N146" s="101">
        <v>121340</v>
      </c>
      <c r="O146" s="101">
        <v>69513</v>
      </c>
      <c r="AG146" s="100">
        <v>1366675.59</v>
      </c>
      <c r="AH146" s="100">
        <v>955213.44</v>
      </c>
      <c r="AI146" s="99">
        <v>1151028.98</v>
      </c>
    </row>
    <row r="147" spans="1:35" ht="15.75" thickBot="1" x14ac:dyDescent="0.3">
      <c r="A147" s="284"/>
      <c r="B147" s="286"/>
      <c r="C147" s="98" t="s">
        <v>58</v>
      </c>
      <c r="D147" s="97">
        <v>36303</v>
      </c>
      <c r="E147" s="97">
        <v>45180</v>
      </c>
      <c r="F147" s="95">
        <v>82570</v>
      </c>
      <c r="G147" s="96">
        <v>85750.45</v>
      </c>
      <c r="H147" s="96">
        <v>368134</v>
      </c>
      <c r="I147" s="95">
        <v>92001</v>
      </c>
      <c r="J147" s="95">
        <v>74157</v>
      </c>
      <c r="K147" s="96">
        <v>78242</v>
      </c>
      <c r="L147" s="96">
        <v>59727</v>
      </c>
      <c r="M147" s="96">
        <v>147901</v>
      </c>
      <c r="N147" s="96">
        <v>88919</v>
      </c>
      <c r="O147" s="95">
        <v>54770</v>
      </c>
      <c r="AG147" s="94">
        <v>45124.610000000102</v>
      </c>
      <c r="AH147" s="94">
        <v>68764.659999999916</v>
      </c>
      <c r="AI147" s="94">
        <v>36293.830000000075</v>
      </c>
    </row>
    <row r="148" spans="1:35" x14ac:dyDescent="0.25">
      <c r="A148" s="1"/>
      <c r="B148" s="286"/>
      <c r="C148" s="60" t="s">
        <v>57</v>
      </c>
      <c r="D148" s="92">
        <f>(D146/D147)-1</f>
        <v>1.7036333085419937</v>
      </c>
      <c r="E148" s="92">
        <f>(E146/E147)-1</f>
        <v>5.6092297476759629</v>
      </c>
      <c r="F148" s="15">
        <f>(F146/F147)-1</f>
        <v>0.18796172944168577</v>
      </c>
      <c r="G148" s="92">
        <f t="shared" ref="G148:L148" si="66">(G146/G147)-1</f>
        <v>-0.40202063079552353</v>
      </c>
      <c r="H148" s="92">
        <f t="shared" si="66"/>
        <v>-0.60485312413414682</v>
      </c>
      <c r="I148" s="15">
        <f t="shared" si="66"/>
        <v>0.40259345007119496</v>
      </c>
      <c r="J148" s="15">
        <f t="shared" si="66"/>
        <v>0.57002036220451213</v>
      </c>
      <c r="K148" s="93">
        <f t="shared" si="66"/>
        <v>0.90482094016001646</v>
      </c>
      <c r="L148" s="92">
        <f t="shared" si="66"/>
        <v>-0.42916938737924226</v>
      </c>
      <c r="M148" s="92">
        <v>-0.26062704106125045</v>
      </c>
      <c r="N148" s="92">
        <v>0.36461273743519373</v>
      </c>
      <c r="O148" s="15">
        <v>0.26918020814314403</v>
      </c>
      <c r="AG148" s="91">
        <v>1091343.03</v>
      </c>
      <c r="AH148" s="91">
        <v>806164.96</v>
      </c>
      <c r="AI148" s="91">
        <v>935716.46000000008</v>
      </c>
    </row>
    <row r="149" spans="1:35" ht="15.75" thickBot="1" x14ac:dyDescent="0.3">
      <c r="A149" s="1"/>
      <c r="B149" s="286"/>
      <c r="C149" s="90" t="s">
        <v>56</v>
      </c>
      <c r="D149" s="88">
        <f>(D150/D151)-1</f>
        <v>1.7036333085419937</v>
      </c>
      <c r="E149" s="88">
        <f>(E150/E151)-1</f>
        <v>3.8691751653719182</v>
      </c>
      <c r="F149" s="44">
        <f>(F150/F151)-1</f>
        <v>2.0163727575844392</v>
      </c>
      <c r="G149" s="88">
        <f t="shared" ref="G149:L149" si="67">(G150/G151)-1</f>
        <v>1.1862067957828444</v>
      </c>
      <c r="H149" s="88">
        <f t="shared" si="67"/>
        <v>0.11918932895230738</v>
      </c>
      <c r="I149" s="44">
        <f t="shared" si="67"/>
        <v>0.15591569945253703</v>
      </c>
      <c r="J149" s="44">
        <f t="shared" si="67"/>
        <v>0.19508026733224892</v>
      </c>
      <c r="K149" s="89">
        <f t="shared" si="67"/>
        <v>0.25947678603080515</v>
      </c>
      <c r="L149" s="88">
        <f t="shared" si="67"/>
        <v>0.214869524576075</v>
      </c>
      <c r="M149" s="88">
        <v>0.14914177836303044</v>
      </c>
      <c r="N149" s="88">
        <v>0.16567445529189739</v>
      </c>
      <c r="O149" s="44">
        <v>0.17034548013233919</v>
      </c>
      <c r="AG149" s="1"/>
      <c r="AH149" s="1"/>
      <c r="AI149" s="1"/>
    </row>
    <row r="150" spans="1:35" ht="15.75" thickBot="1" x14ac:dyDescent="0.3">
      <c r="A150" s="1"/>
      <c r="B150" s="286"/>
      <c r="C150" s="60" t="s">
        <v>55</v>
      </c>
      <c r="D150" s="19">
        <f>+D146</f>
        <v>98150</v>
      </c>
      <c r="E150" s="19">
        <f t="shared" ref="E150:L151" si="68">+D150+E146</f>
        <v>396755</v>
      </c>
      <c r="F150" s="18">
        <f t="shared" si="68"/>
        <v>494845</v>
      </c>
      <c r="G150" s="19">
        <f t="shared" si="68"/>
        <v>546122</v>
      </c>
      <c r="H150" s="19">
        <f t="shared" si="68"/>
        <v>691589</v>
      </c>
      <c r="I150" s="18">
        <f t="shared" si="68"/>
        <v>820629</v>
      </c>
      <c r="J150" s="18">
        <f t="shared" si="68"/>
        <v>937057</v>
      </c>
      <c r="K150" s="18">
        <f t="shared" si="68"/>
        <v>1086094</v>
      </c>
      <c r="L150" s="18">
        <f t="shared" si="68"/>
        <v>1120188</v>
      </c>
      <c r="M150" s="18">
        <v>1229542</v>
      </c>
      <c r="N150" s="18">
        <v>1350882</v>
      </c>
      <c r="O150" s="18">
        <v>1420395</v>
      </c>
      <c r="AG150" s="87">
        <v>1091343.03</v>
      </c>
      <c r="AH150" s="87">
        <v>806164.96</v>
      </c>
      <c r="AI150" s="87">
        <v>935716.46000000008</v>
      </c>
    </row>
    <row r="151" spans="1:35" ht="15.75" thickBot="1" x14ac:dyDescent="0.3">
      <c r="A151" s="1"/>
      <c r="B151" s="287"/>
      <c r="C151" s="37" t="s">
        <v>54</v>
      </c>
      <c r="D151" s="85">
        <f>+D147</f>
        <v>36303</v>
      </c>
      <c r="E151" s="86">
        <f t="shared" si="68"/>
        <v>81483</v>
      </c>
      <c r="F151" s="85">
        <f t="shared" si="68"/>
        <v>164053</v>
      </c>
      <c r="G151" s="86">
        <f t="shared" si="68"/>
        <v>249803.45</v>
      </c>
      <c r="H151" s="86">
        <f t="shared" si="68"/>
        <v>617937.44999999995</v>
      </c>
      <c r="I151" s="85">
        <f t="shared" si="68"/>
        <v>709938.45</v>
      </c>
      <c r="J151" s="85">
        <f t="shared" si="68"/>
        <v>784095.45</v>
      </c>
      <c r="K151" s="86">
        <f t="shared" si="68"/>
        <v>862337.45</v>
      </c>
      <c r="L151" s="86">
        <f t="shared" si="68"/>
        <v>922064.45</v>
      </c>
      <c r="M151" s="86">
        <v>1069965.45</v>
      </c>
      <c r="N151" s="86">
        <v>1158884.45</v>
      </c>
      <c r="O151" s="85">
        <v>1213654.45</v>
      </c>
      <c r="AG151" s="1"/>
      <c r="AH151" s="1"/>
      <c r="AI151" s="1"/>
    </row>
    <row r="152" spans="1:35" ht="30" x14ac:dyDescent="0.25">
      <c r="A152" s="1"/>
      <c r="B152" s="288" t="s">
        <v>53</v>
      </c>
      <c r="C152" s="84" t="s">
        <v>52</v>
      </c>
      <c r="D152" s="82">
        <f>D110/(D25+D13)</f>
        <v>0.84355317056429302</v>
      </c>
      <c r="E152" s="82">
        <f t="shared" ref="E152:H152" si="69">E110/(E25+E13)</f>
        <v>0.76303557806007016</v>
      </c>
      <c r="F152" s="83">
        <f t="shared" si="69"/>
        <v>0.86286894944669135</v>
      </c>
      <c r="G152" s="82">
        <f t="shared" si="69"/>
        <v>0.8269186469046812</v>
      </c>
      <c r="H152" s="82">
        <f t="shared" si="69"/>
        <v>0.84799050459606651</v>
      </c>
      <c r="I152" s="82">
        <f>I110/(I25+I13)</f>
        <v>0.75455073614825441</v>
      </c>
      <c r="J152" s="82">
        <f t="shared" ref="J152:L152" si="70">J110/(J25+J13)</f>
        <v>0.67462335713925814</v>
      </c>
      <c r="K152" s="82">
        <f t="shared" si="70"/>
        <v>0.77611437489260726</v>
      </c>
      <c r="L152" s="82">
        <f t="shared" si="70"/>
        <v>0.75263984480239099</v>
      </c>
      <c r="M152" s="82">
        <v>0.78492758326909817</v>
      </c>
      <c r="N152" s="82">
        <v>0.76564880325454199</v>
      </c>
      <c r="O152" s="82">
        <v>0.7805819017722605</v>
      </c>
      <c r="AG152" s="81">
        <v>0</v>
      </c>
      <c r="AH152" s="81">
        <v>0</v>
      </c>
      <c r="AI152" s="81">
        <v>0</v>
      </c>
    </row>
    <row r="153" spans="1:35" ht="30" x14ac:dyDescent="0.25">
      <c r="A153" s="1"/>
      <c r="B153" s="289"/>
      <c r="C153" s="80" t="s">
        <v>51</v>
      </c>
      <c r="D153" s="78">
        <f>+D116/D110</f>
        <v>5.9305343511450379E-2</v>
      </c>
      <c r="E153" s="78">
        <f t="shared" ref="E153:L153" si="71">+E116/E110</f>
        <v>6.5343249943655618E-2</v>
      </c>
      <c r="F153" s="79">
        <f t="shared" si="71"/>
        <v>6.1922337870296239E-2</v>
      </c>
      <c r="G153" s="78">
        <f t="shared" si="71"/>
        <v>6.7874803979323453E-2</v>
      </c>
      <c r="H153" s="78">
        <f t="shared" si="71"/>
        <v>9.5423845154623863E-2</v>
      </c>
      <c r="I153" s="78">
        <f t="shared" si="71"/>
        <v>8.8979008872538415E-2</v>
      </c>
      <c r="J153" s="78">
        <f t="shared" si="71"/>
        <v>0.13086070286320828</v>
      </c>
      <c r="K153" s="78">
        <f t="shared" si="71"/>
        <v>9.9207101803145084E-2</v>
      </c>
      <c r="L153" s="78">
        <f t="shared" si="71"/>
        <v>8.9060154180934867E-2</v>
      </c>
      <c r="M153" s="78">
        <v>9.3779719325521205E-2</v>
      </c>
      <c r="N153" s="78">
        <v>8.2876602425104515E-2</v>
      </c>
      <c r="O153" s="78">
        <v>6.8412001098706918E-2</v>
      </c>
      <c r="AG153" s="1"/>
      <c r="AH153" s="1"/>
      <c r="AI153" s="1"/>
    </row>
    <row r="154" spans="1:35" ht="30.75" thickBot="1" x14ac:dyDescent="0.3">
      <c r="A154" s="1"/>
      <c r="B154" s="290"/>
      <c r="C154" s="77" t="s">
        <v>50</v>
      </c>
      <c r="D154" s="75">
        <f>(D140+D146)/(D128+D134)</f>
        <v>0.80429591555490876</v>
      </c>
      <c r="E154" s="75">
        <f>(E140+E146)/(E128+E134)</f>
        <v>0.79167757047863929</v>
      </c>
      <c r="F154" s="76">
        <f t="shared" ref="F154:L154" si="72">(F140+F146)/(F128+F134)</f>
        <v>0.82374547884668003</v>
      </c>
      <c r="G154" s="75">
        <f t="shared" si="72"/>
        <v>0.88543258796617197</v>
      </c>
      <c r="H154" s="75">
        <f t="shared" si="72"/>
        <v>0.60291511895846761</v>
      </c>
      <c r="I154" s="75">
        <f t="shared" si="72"/>
        <v>0.64232247762666306</v>
      </c>
      <c r="J154" s="75">
        <f t="shared" si="72"/>
        <v>0.3874453532794736</v>
      </c>
      <c r="K154" s="75">
        <f t="shared" si="72"/>
        <v>0.84337194141533045</v>
      </c>
      <c r="L154" s="75">
        <f t="shared" si="72"/>
        <v>0.58354120728930026</v>
      </c>
      <c r="M154" s="75">
        <v>0.50194092809208057</v>
      </c>
      <c r="N154" s="75">
        <v>0.63084788894598998</v>
      </c>
      <c r="O154" s="75">
        <v>0.80834690594228031</v>
      </c>
      <c r="AG154" s="1"/>
      <c r="AH154" s="1"/>
      <c r="AI154" s="1"/>
    </row>
    <row r="155" spans="1:35" ht="15.75" customHeight="1" thickTop="1" x14ac:dyDescent="0.25">
      <c r="A155" s="291" t="s">
        <v>49</v>
      </c>
      <c r="B155" s="292" t="s">
        <v>48</v>
      </c>
      <c r="C155" s="74" t="s">
        <v>47</v>
      </c>
      <c r="D155" s="18">
        <f>+'[95]pigoo 2023'!B26</f>
        <v>23859147.370000001</v>
      </c>
      <c r="E155" s="18">
        <f>+'[95]pigoo 2023'!C26</f>
        <v>23101984.710000001</v>
      </c>
      <c r="F155" s="18">
        <f>+'[95]pigoo 2023'!D26</f>
        <v>23430342.809999999</v>
      </c>
      <c r="G155" s="18">
        <f>+'[95]pigoo 2023'!E26</f>
        <v>24513361.459999997</v>
      </c>
      <c r="H155" s="18">
        <f>+'[95]pigoo 2023'!F26</f>
        <v>24022188.550000001</v>
      </c>
      <c r="I155" s="18">
        <f>+'[95]pigoo 2023'!G26</f>
        <v>25322032.830000002</v>
      </c>
      <c r="J155" s="18">
        <f>'[96]pigoo 2023'!H27</f>
        <v>24352728.039999999</v>
      </c>
      <c r="K155" s="18">
        <f>'[96]pigoo 2023'!I27</f>
        <v>28785101.559999999</v>
      </c>
      <c r="L155" s="18">
        <f>+'[96]pigoo 2023'!J26</f>
        <v>22117347.330000002</v>
      </c>
      <c r="M155" s="18">
        <v>25958522.739999995</v>
      </c>
      <c r="N155" s="18">
        <v>26766435.459999997</v>
      </c>
      <c r="O155" s="18">
        <v>24283496.909999996</v>
      </c>
    </row>
    <row r="156" spans="1:35" ht="15.75" thickBot="1" x14ac:dyDescent="0.3">
      <c r="A156" s="284"/>
      <c r="B156" s="292"/>
      <c r="C156" s="73" t="s">
        <v>46</v>
      </c>
      <c r="D156" s="16">
        <v>24061727.020000003</v>
      </c>
      <c r="E156" s="17">
        <v>20116953.350000001</v>
      </c>
      <c r="F156" s="16">
        <v>21480917.740000002</v>
      </c>
      <c r="G156" s="17">
        <v>22397406.639999997</v>
      </c>
      <c r="H156" s="17">
        <v>22771985.080000002</v>
      </c>
      <c r="I156" s="16">
        <v>22762165.390000001</v>
      </c>
      <c r="J156" s="16">
        <v>22609382.449999999</v>
      </c>
      <c r="K156" s="72">
        <v>24094492.789999999</v>
      </c>
      <c r="L156" s="17">
        <v>24103496.830000002</v>
      </c>
      <c r="M156" s="17">
        <v>24103496.830000002</v>
      </c>
      <c r="N156" s="17">
        <v>23530359.510000002</v>
      </c>
      <c r="O156" s="16">
        <v>24730026.66</v>
      </c>
    </row>
    <row r="157" spans="1:35" x14ac:dyDescent="0.25">
      <c r="B157" s="292"/>
      <c r="C157" s="69" t="s">
        <v>45</v>
      </c>
      <c r="D157" s="26">
        <f>+D155</f>
        <v>23859147.370000001</v>
      </c>
      <c r="E157" s="27">
        <f>+D157+E155</f>
        <v>46961132.079999998</v>
      </c>
      <c r="F157" s="26">
        <f t="shared" ref="F157:L157" si="73">+E157+F155</f>
        <v>70391474.890000001</v>
      </c>
      <c r="G157" s="27">
        <f t="shared" si="73"/>
        <v>94904836.349999994</v>
      </c>
      <c r="H157" s="27">
        <f t="shared" si="73"/>
        <v>118927024.89999999</v>
      </c>
      <c r="I157" s="27">
        <f t="shared" si="73"/>
        <v>144249057.72999999</v>
      </c>
      <c r="J157" s="27">
        <f t="shared" si="73"/>
        <v>168601785.76999998</v>
      </c>
      <c r="K157" s="27">
        <f t="shared" si="73"/>
        <v>197386887.32999998</v>
      </c>
      <c r="L157" s="27">
        <f t="shared" si="73"/>
        <v>219504234.66</v>
      </c>
      <c r="M157" s="27">
        <v>237898777.35000002</v>
      </c>
      <c r="N157" s="27">
        <v>264665212.81000003</v>
      </c>
      <c r="O157" s="27">
        <v>288948709.72000003</v>
      </c>
    </row>
    <row r="158" spans="1:35" x14ac:dyDescent="0.25">
      <c r="B158" s="292"/>
      <c r="C158" s="71" t="s">
        <v>44</v>
      </c>
      <c r="D158" s="70">
        <f>D155/D7</f>
        <v>2.1193835988668268</v>
      </c>
      <c r="E158" s="70">
        <f t="shared" ref="E158:L158" si="74">E155/E7</f>
        <v>2.2679479612506768</v>
      </c>
      <c r="F158" s="70">
        <f t="shared" si="74"/>
        <v>2.1067159476333646</v>
      </c>
      <c r="G158" s="70">
        <f t="shared" si="74"/>
        <v>2.2255765536475156</v>
      </c>
      <c r="H158" s="70">
        <f t="shared" si="74"/>
        <v>2.1413366044722402</v>
      </c>
      <c r="I158" s="70">
        <f t="shared" si="74"/>
        <v>2.2562368607251795</v>
      </c>
      <c r="J158" s="70">
        <f t="shared" si="74"/>
        <v>2.1034776082467816</v>
      </c>
      <c r="K158" s="70">
        <f t="shared" si="74"/>
        <v>2.5262620677186796</v>
      </c>
      <c r="L158" s="70">
        <f t="shared" si="74"/>
        <v>1.9948194611663899</v>
      </c>
      <c r="M158" s="70">
        <v>2.3178599702536276</v>
      </c>
      <c r="N158" s="70">
        <v>2.4207282686738565</v>
      </c>
      <c r="O158" s="70">
        <v>2.1303150008461254</v>
      </c>
    </row>
    <row r="159" spans="1:35" ht="15.75" thickBot="1" x14ac:dyDescent="0.3">
      <c r="B159" s="292"/>
      <c r="C159" s="69" t="s">
        <v>43</v>
      </c>
      <c r="D159" s="68">
        <f>D156/D7</f>
        <v>2.1373785414779793</v>
      </c>
      <c r="E159" s="68">
        <f t="shared" ref="E159:L159" si="75">E156/E7</f>
        <v>1.9749040573539309</v>
      </c>
      <c r="F159" s="68">
        <f t="shared" si="75"/>
        <v>1.9314353332186032</v>
      </c>
      <c r="G159" s="68">
        <f t="shared" si="75"/>
        <v>2.033468284707991</v>
      </c>
      <c r="H159" s="68">
        <f t="shared" si="75"/>
        <v>2.0298935339219839</v>
      </c>
      <c r="I159" s="68">
        <f t="shared" si="75"/>
        <v>2.0281482504831319</v>
      </c>
      <c r="J159" s="68">
        <f t="shared" si="75"/>
        <v>1.9528953652234338</v>
      </c>
      <c r="K159" s="68">
        <f t="shared" si="75"/>
        <v>2.1146009524900289</v>
      </c>
      <c r="L159" s="68">
        <f t="shared" si="75"/>
        <v>2.1739553049125258</v>
      </c>
      <c r="M159" s="68">
        <v>2.1522230292135731</v>
      </c>
      <c r="N159" s="68">
        <v>2.1280609636288013</v>
      </c>
      <c r="O159" s="68">
        <v>2.1694876549442816</v>
      </c>
    </row>
    <row r="160" spans="1:35" x14ac:dyDescent="0.25">
      <c r="A160" s="295" t="s">
        <v>42</v>
      </c>
      <c r="B160" s="293"/>
      <c r="C160" s="67" t="s">
        <v>41</v>
      </c>
      <c r="D160" s="16">
        <f>+'[95]pigoo 2023'!B42+'[95]pigoo 2023'!B43+'[95]pigoo 2023'!B44</f>
        <v>10688693</v>
      </c>
      <c r="E160" s="16">
        <f>+'[95]pigoo 2023'!C42+'[95]pigoo 2023'!C43+'[95]pigoo 2023'!C44</f>
        <v>10530117</v>
      </c>
      <c r="F160" s="16">
        <f>+'[95]pigoo 2023'!D42+'[95]pigoo 2023'!D43+'[95]pigoo 2023'!D44</f>
        <v>11168694</v>
      </c>
      <c r="G160" s="16">
        <f>+'[95]pigoo 2023'!E42+'[95]pigoo 2023'!E43+'[95]pigoo 2023'!E44</f>
        <v>10796830</v>
      </c>
      <c r="H160" s="16">
        <f>+'[95]pigoo 2023'!F42+'[95]pigoo 2023'!F43+'[95]pigoo 2023'!F44</f>
        <v>11156724.329999998</v>
      </c>
      <c r="I160" s="16">
        <f>+'[95]pigoo 2023'!G42+'[95]pigoo 2023'!G43+'[95]pigoo 2023'!G44</f>
        <v>10994358.390000001</v>
      </c>
      <c r="J160" s="16">
        <f>+'[96]pigoo 2023'!H42+'[96]pigoo 2023'!H43+'[96]pigoo 2023'!H44</f>
        <v>11365810</v>
      </c>
      <c r="K160" s="16">
        <f>+'[96]pigoo 2023'!I42+'[96]pigoo 2023'!I43+'[96]pigoo 2023'!I44</f>
        <v>11457283</v>
      </c>
      <c r="L160" s="16">
        <f>+'[96]pigoo 2023'!J42+'[96]pigoo 2023'!J43+'[96]pigoo 2023'!J44</f>
        <v>11571419</v>
      </c>
      <c r="M160" s="16">
        <v>11916235</v>
      </c>
      <c r="N160" s="16">
        <v>11238029</v>
      </c>
      <c r="O160" s="16">
        <v>11222006</v>
      </c>
    </row>
    <row r="161" spans="1:15" x14ac:dyDescent="0.25">
      <c r="A161" s="296"/>
      <c r="B161" s="293"/>
      <c r="C161" s="66" t="s">
        <v>40</v>
      </c>
      <c r="D161" s="65">
        <f>+D160/D7</f>
        <v>0.94946564041959969</v>
      </c>
      <c r="E161" s="65">
        <f t="shared" ref="E161:L161" si="76">+E160/E7</f>
        <v>1.0337534926834038</v>
      </c>
      <c r="F161" s="65">
        <f t="shared" si="76"/>
        <v>1.0042220019928541</v>
      </c>
      <c r="G161" s="65">
        <f t="shared" si="76"/>
        <v>0.98024792482777301</v>
      </c>
      <c r="H161" s="65">
        <f t="shared" si="76"/>
        <v>0.99450981096537205</v>
      </c>
      <c r="I161" s="65">
        <f t="shared" si="76"/>
        <v>0.97961632172566526</v>
      </c>
      <c r="J161" s="65">
        <f t="shared" si="76"/>
        <v>0.98172684371616514</v>
      </c>
      <c r="K161" s="65">
        <f t="shared" si="76"/>
        <v>1.0055236171978292</v>
      </c>
      <c r="L161" s="65">
        <f t="shared" si="76"/>
        <v>1.0436555284005897</v>
      </c>
      <c r="M161" s="65">
        <v>1.064011399234009</v>
      </c>
      <c r="N161" s="65">
        <v>1.0163555220167741</v>
      </c>
      <c r="O161" s="65">
        <v>0.98447138029533598</v>
      </c>
    </row>
    <row r="162" spans="1:15" ht="15.75" thickBot="1" x14ac:dyDescent="0.3">
      <c r="A162" s="297"/>
      <c r="B162" s="294"/>
      <c r="C162" s="64" t="s">
        <v>39</v>
      </c>
      <c r="D162" s="63">
        <f t="shared" ref="D162:L162" si="77">D155/D160</f>
        <v>2.2321856722800439</v>
      </c>
      <c r="E162" s="63">
        <f t="shared" si="77"/>
        <v>2.1938962985881356</v>
      </c>
      <c r="F162" s="63">
        <f t="shared" si="77"/>
        <v>2.0978587836679918</v>
      </c>
      <c r="G162" s="63">
        <f t="shared" si="77"/>
        <v>2.2704221016724349</v>
      </c>
      <c r="H162" s="63">
        <f t="shared" si="77"/>
        <v>2.1531578480795899</v>
      </c>
      <c r="I162" s="63">
        <f t="shared" si="77"/>
        <v>2.3031842270151794</v>
      </c>
      <c r="J162" s="63">
        <f t="shared" si="77"/>
        <v>2.1426302252105218</v>
      </c>
      <c r="K162" s="63">
        <f t="shared" si="77"/>
        <v>2.512384616841532</v>
      </c>
      <c r="L162" s="63">
        <f t="shared" si="77"/>
        <v>1.9113772762009571</v>
      </c>
      <c r="M162" s="63">
        <v>2.1784164830586166</v>
      </c>
      <c r="N162" s="63">
        <v>2.3817731258746528</v>
      </c>
      <c r="O162" s="63">
        <v>2.1639176551857124</v>
      </c>
    </row>
    <row r="163" spans="1:15" ht="15" customHeight="1" x14ac:dyDescent="0.25">
      <c r="A163" s="268"/>
      <c r="B163" s="269" t="s">
        <v>38</v>
      </c>
      <c r="C163" s="62" t="s">
        <v>37</v>
      </c>
      <c r="D163" s="61">
        <f>+'[95]indic Com.'!D163</f>
        <v>13648</v>
      </c>
      <c r="E163" s="61">
        <f>+'[95]indic Com.'!E163</f>
        <v>15000</v>
      </c>
      <c r="F163" s="61">
        <f>+'[95]indic Com.'!F163</f>
        <v>14372</v>
      </c>
      <c r="G163" s="61">
        <v>15446</v>
      </c>
      <c r="H163" s="61">
        <v>14395</v>
      </c>
      <c r="I163" s="61">
        <v>15788</v>
      </c>
      <c r="J163" s="61">
        <v>15799</v>
      </c>
      <c r="K163" s="61">
        <v>18440</v>
      </c>
      <c r="L163" s="61">
        <v>18945</v>
      </c>
      <c r="M163" s="61">
        <v>23064</v>
      </c>
      <c r="N163" s="61">
        <v>21622</v>
      </c>
      <c r="O163" s="61">
        <v>18756</v>
      </c>
    </row>
    <row r="164" spans="1:15" x14ac:dyDescent="0.25">
      <c r="A164" s="268"/>
      <c r="B164" s="270"/>
      <c r="C164" s="60" t="s">
        <v>36</v>
      </c>
      <c r="D164" s="18">
        <f>+D163</f>
        <v>13648</v>
      </c>
      <c r="E164" s="19">
        <f>+D164+E163</f>
        <v>28648</v>
      </c>
      <c r="F164" s="18">
        <f t="shared" ref="F164:L164" si="78">+E164+F163</f>
        <v>43020</v>
      </c>
      <c r="G164" s="19">
        <f t="shared" si="78"/>
        <v>58466</v>
      </c>
      <c r="H164" s="19">
        <f t="shared" si="78"/>
        <v>72861</v>
      </c>
      <c r="I164" s="19">
        <f t="shared" si="78"/>
        <v>88649</v>
      </c>
      <c r="J164" s="19">
        <f t="shared" si="78"/>
        <v>104448</v>
      </c>
      <c r="K164" s="19">
        <f t="shared" si="78"/>
        <v>122888</v>
      </c>
      <c r="L164" s="19">
        <f t="shared" si="78"/>
        <v>141833</v>
      </c>
      <c r="M164" s="19">
        <v>164897</v>
      </c>
      <c r="N164" s="19">
        <v>186519</v>
      </c>
      <c r="O164" s="19">
        <v>205275</v>
      </c>
    </row>
    <row r="165" spans="1:15" ht="45" x14ac:dyDescent="0.25">
      <c r="A165" s="268"/>
      <c r="B165" s="270"/>
      <c r="C165" s="62" t="s">
        <v>35</v>
      </c>
      <c r="D165" s="61">
        <f>+'[95]indic Com.'!D165</f>
        <v>7300</v>
      </c>
      <c r="E165" s="61">
        <f>+'[95]indic Com.'!E165</f>
        <v>4415</v>
      </c>
      <c r="F165" s="61">
        <f>+'[95]indic Com.'!F165</f>
        <v>4753</v>
      </c>
      <c r="G165" s="61">
        <v>3040</v>
      </c>
      <c r="H165" s="61">
        <v>4217</v>
      </c>
      <c r="I165" s="61">
        <v>5250</v>
      </c>
      <c r="J165" s="61">
        <v>4569</v>
      </c>
      <c r="K165" s="61">
        <v>5415</v>
      </c>
      <c r="L165" s="61">
        <v>7814</v>
      </c>
      <c r="M165" s="61">
        <v>21619</v>
      </c>
      <c r="N165" s="61">
        <v>15392</v>
      </c>
      <c r="O165" s="61">
        <v>10944</v>
      </c>
    </row>
    <row r="166" spans="1:15" ht="15.75" thickBot="1" x14ac:dyDescent="0.3">
      <c r="A166" s="268"/>
      <c r="B166" s="270"/>
      <c r="C166" s="60" t="s">
        <v>34</v>
      </c>
      <c r="D166" s="18">
        <f>+D165</f>
        <v>7300</v>
      </c>
      <c r="E166" s="19">
        <f t="shared" ref="E166:L166" si="79">+D166+E165</f>
        <v>11715</v>
      </c>
      <c r="F166" s="18">
        <f t="shared" si="79"/>
        <v>16468</v>
      </c>
      <c r="G166" s="19">
        <f t="shared" si="79"/>
        <v>19508</v>
      </c>
      <c r="H166" s="19">
        <f t="shared" si="79"/>
        <v>23725</v>
      </c>
      <c r="I166" s="18">
        <f t="shared" si="79"/>
        <v>28975</v>
      </c>
      <c r="J166" s="18">
        <f t="shared" si="79"/>
        <v>33544</v>
      </c>
      <c r="K166" s="19">
        <f t="shared" si="79"/>
        <v>38959</v>
      </c>
      <c r="L166" s="19">
        <f t="shared" si="79"/>
        <v>46773</v>
      </c>
      <c r="M166" s="19">
        <v>68392</v>
      </c>
      <c r="N166" s="19">
        <v>83784</v>
      </c>
      <c r="O166" s="19">
        <v>94728</v>
      </c>
    </row>
    <row r="167" spans="1:15" ht="21.75" thickBot="1" x14ac:dyDescent="0.3">
      <c r="A167" s="268"/>
      <c r="B167" s="270"/>
      <c r="C167" s="59" t="s">
        <v>33</v>
      </c>
      <c r="D167" s="58">
        <f t="shared" ref="D167:L167" si="80">D166/D164</f>
        <v>0.53487690504103169</v>
      </c>
      <c r="E167" s="58">
        <f t="shared" si="80"/>
        <v>0.40892907009215301</v>
      </c>
      <c r="F167" s="58">
        <f t="shared" si="80"/>
        <v>0.38279869827986984</v>
      </c>
      <c r="G167" s="58">
        <f t="shared" si="80"/>
        <v>0.33366400985187972</v>
      </c>
      <c r="H167" s="58">
        <f t="shared" si="80"/>
        <v>0.32562001619522102</v>
      </c>
      <c r="I167" s="58">
        <f t="shared" si="80"/>
        <v>0.32685083870094417</v>
      </c>
      <c r="J167" s="58">
        <f t="shared" si="80"/>
        <v>0.32115502450980393</v>
      </c>
      <c r="K167" s="58">
        <f t="shared" si="80"/>
        <v>0.31702851376863483</v>
      </c>
      <c r="L167" s="58">
        <f t="shared" si="80"/>
        <v>0.32977515810847968</v>
      </c>
      <c r="M167" s="58">
        <v>0.41475587791166607</v>
      </c>
      <c r="N167" s="58">
        <v>0.44919820500860502</v>
      </c>
      <c r="O167" s="58">
        <v>0.46146876141761051</v>
      </c>
    </row>
    <row r="168" spans="1:15" ht="30" x14ac:dyDescent="0.25">
      <c r="A168" s="268"/>
      <c r="B168" s="270"/>
      <c r="C168" s="57" t="s">
        <v>32</v>
      </c>
      <c r="D168" s="55">
        <f>+'[95]ingresos '!C77</f>
        <v>1032660.69</v>
      </c>
      <c r="E168" s="55">
        <f>+'[95]ingresos '!D77</f>
        <v>116608.71000000002</v>
      </c>
      <c r="F168" s="56">
        <f>+'[95]ingresos '!E77</f>
        <v>120548.42000000001</v>
      </c>
      <c r="G168" s="56">
        <f>+'[95]ingresos '!F77</f>
        <v>165842.43</v>
      </c>
      <c r="H168" s="56">
        <f>+'[95]ingresos '!G77</f>
        <v>78888.47</v>
      </c>
      <c r="I168" s="56">
        <f>+'[95]ingresos '!H77</f>
        <v>187240.1</v>
      </c>
      <c r="J168" s="55">
        <f>+'[96]ingresos  y multas'!I77</f>
        <v>126512.9</v>
      </c>
      <c r="K168" s="55">
        <f>+'[96]ingresos  y multas'!J77</f>
        <v>134224.35</v>
      </c>
      <c r="L168" s="55">
        <f>+'[96]ingresos  y multas'!K77</f>
        <v>203835.13999999998</v>
      </c>
      <c r="M168" s="55">
        <v>672352.54000000027</v>
      </c>
      <c r="N168" s="55">
        <v>240419.27000000002</v>
      </c>
      <c r="O168" s="55">
        <v>166131</v>
      </c>
    </row>
    <row r="169" spans="1:15" ht="30.75" thickBot="1" x14ac:dyDescent="0.3">
      <c r="A169" s="268"/>
      <c r="B169" s="270"/>
      <c r="C169" s="54" t="s">
        <v>31</v>
      </c>
      <c r="D169" s="52">
        <f>+D168</f>
        <v>1032660.69</v>
      </c>
      <c r="E169" s="52">
        <f>+D169+E168</f>
        <v>1149269.3999999999</v>
      </c>
      <c r="F169" s="53">
        <f t="shared" ref="F169:L169" si="81">+E169+F168</f>
        <v>1269817.8199999998</v>
      </c>
      <c r="G169" s="52">
        <f t="shared" si="81"/>
        <v>1435660.2499999998</v>
      </c>
      <c r="H169" s="52">
        <f t="shared" si="81"/>
        <v>1514548.7199999997</v>
      </c>
      <c r="I169" s="52">
        <f t="shared" si="81"/>
        <v>1701788.8199999998</v>
      </c>
      <c r="J169" s="52">
        <f t="shared" si="81"/>
        <v>1828301.7199999997</v>
      </c>
      <c r="K169" s="52">
        <f t="shared" si="81"/>
        <v>1962526.0699999998</v>
      </c>
      <c r="L169" s="52">
        <f t="shared" si="81"/>
        <v>2166361.21</v>
      </c>
      <c r="M169" s="52">
        <v>2838713.75</v>
      </c>
      <c r="N169" s="52">
        <v>3079133.02</v>
      </c>
      <c r="O169" s="52">
        <v>3245264.02</v>
      </c>
    </row>
    <row r="170" spans="1:15" x14ac:dyDescent="0.25">
      <c r="A170" s="268"/>
      <c r="B170" s="270"/>
      <c r="C170" s="51" t="s">
        <v>30</v>
      </c>
      <c r="D170" s="50">
        <f>+'[95]pigoo 2023'!B177</f>
        <v>126463</v>
      </c>
      <c r="E170" s="50">
        <f>+'[95]pigoo 2023'!C177</f>
        <v>126711</v>
      </c>
      <c r="F170" s="50">
        <f>+'[95]pigoo 2023'!D177</f>
        <v>126886</v>
      </c>
      <c r="G170" s="50">
        <f>+'[95]pigoo 2023'!E177</f>
        <v>127024</v>
      </c>
      <c r="H170" s="50">
        <f>+'[95]pigoo 2023'!F177</f>
        <v>127180</v>
      </c>
      <c r="I170" s="50">
        <f>+'[95]pigoo 2023'!G177</f>
        <v>127354</v>
      </c>
      <c r="J170" s="50">
        <f>+'[96]pigoo 2023'!H177</f>
        <v>126463</v>
      </c>
      <c r="K170" s="50">
        <f>+'[96]pigoo 2023'!I177</f>
        <v>127689</v>
      </c>
      <c r="L170" s="50">
        <f>+'[96]pigoo 2023'!J177</f>
        <v>127843</v>
      </c>
      <c r="M170" s="50">
        <v>127994</v>
      </c>
      <c r="N170" s="50">
        <v>128122</v>
      </c>
      <c r="O170" s="50">
        <v>128275</v>
      </c>
    </row>
    <row r="171" spans="1:15" x14ac:dyDescent="0.25">
      <c r="A171" s="268"/>
      <c r="B171" s="270"/>
      <c r="C171" s="1" t="s">
        <v>29</v>
      </c>
      <c r="D171" s="15">
        <f t="shared" ref="D171:L171" si="82">D170/D172</f>
        <v>0.36000216349164776</v>
      </c>
      <c r="E171" s="15">
        <f t="shared" si="82"/>
        <v>0.36000102280282065</v>
      </c>
      <c r="F171" s="15">
        <f t="shared" si="82"/>
        <v>0.36000317768358214</v>
      </c>
      <c r="G171" s="15">
        <f t="shared" si="82"/>
        <v>0.36000147374327957</v>
      </c>
      <c r="H171" s="15">
        <f t="shared" si="82"/>
        <v>0.36000079257919421</v>
      </c>
      <c r="I171" s="15">
        <f t="shared" si="82"/>
        <v>0.35999909543704522</v>
      </c>
      <c r="J171" s="15">
        <f t="shared" si="82"/>
        <v>0.35702529269112088</v>
      </c>
      <c r="K171" s="15">
        <f t="shared" si="82"/>
        <v>0.35999966167830116</v>
      </c>
      <c r="L171" s="15">
        <f t="shared" si="82"/>
        <v>0.36000045055319485</v>
      </c>
      <c r="M171" s="15">
        <v>0.35999887495077909</v>
      </c>
      <c r="N171" s="15">
        <v>0.36000247266024527</v>
      </c>
      <c r="O171" s="15">
        <v>0.35999943870678042</v>
      </c>
    </row>
    <row r="172" spans="1:15" ht="21" x14ac:dyDescent="0.25">
      <c r="A172" s="268"/>
      <c r="B172" s="270"/>
      <c r="C172" s="49" t="s">
        <v>28</v>
      </c>
      <c r="D172" s="48">
        <f>+'[95]pigoo 2023'!B86</f>
        <v>351284</v>
      </c>
      <c r="E172" s="48">
        <f>+'[95]pigoo 2023'!C86</f>
        <v>351974</v>
      </c>
      <c r="F172" s="48">
        <f>+'[95]pigoo 2023'!D86</f>
        <v>352458</v>
      </c>
      <c r="G172" s="48">
        <f>+'[95]pigoo 2023'!E86</f>
        <v>352843</v>
      </c>
      <c r="H172" s="48">
        <f>+'[95]pigoo 2023'!F86</f>
        <v>353277</v>
      </c>
      <c r="I172" s="48">
        <f>+'[95]pigoo 2023'!G86</f>
        <v>353762</v>
      </c>
      <c r="J172" s="48">
        <f>+'[96]pigoo 2023'!H86</f>
        <v>354213</v>
      </c>
      <c r="K172" s="48">
        <f>+'[96]pigoo 2023'!I86</f>
        <v>354692</v>
      </c>
      <c r="L172" s="48">
        <f>+'[96]pigoo 2023'!J86</f>
        <v>355119</v>
      </c>
      <c r="M172" s="48">
        <v>355540</v>
      </c>
      <c r="N172" s="48">
        <v>355892</v>
      </c>
      <c r="O172" s="48">
        <v>356320</v>
      </c>
    </row>
    <row r="173" spans="1:15" x14ac:dyDescent="0.25">
      <c r="A173" s="268"/>
      <c r="B173" s="270"/>
      <c r="C173" s="47" t="s">
        <v>27</v>
      </c>
      <c r="D173" s="18">
        <f>+'[95]indic Com.'!D173</f>
        <v>181925</v>
      </c>
      <c r="E173" s="18">
        <f>+'[95]indic Com.'!E173</f>
        <v>182819</v>
      </c>
      <c r="F173" s="18">
        <f>+'[95]indic Com.'!F173</f>
        <v>185826</v>
      </c>
      <c r="G173" s="18">
        <v>187003</v>
      </c>
      <c r="H173" s="18">
        <v>187846</v>
      </c>
      <c r="I173" s="18">
        <v>188657</v>
      </c>
      <c r="J173" s="18">
        <v>191050</v>
      </c>
      <c r="K173" s="18">
        <v>191511</v>
      </c>
      <c r="L173" s="18">
        <v>191375</v>
      </c>
      <c r="M173" s="18">
        <v>192357</v>
      </c>
      <c r="N173" s="18">
        <v>192252</v>
      </c>
      <c r="O173" s="18">
        <v>190635</v>
      </c>
    </row>
    <row r="174" spans="1:15" x14ac:dyDescent="0.25">
      <c r="A174" s="268"/>
      <c r="B174" s="270"/>
      <c r="C174" s="46" t="s">
        <v>26</v>
      </c>
      <c r="D174" s="44">
        <f>D173/D172</f>
        <v>0.5178858131881896</v>
      </c>
      <c r="E174" s="44">
        <f>E173/E172</f>
        <v>0.51941052464102466</v>
      </c>
      <c r="F174" s="44">
        <f t="shared" ref="F174:L174" si="83">F173/F172</f>
        <v>0.52722877619461039</v>
      </c>
      <c r="G174" s="44">
        <f>G173/G172</f>
        <v>0.5299892586787891</v>
      </c>
      <c r="H174" s="44">
        <f t="shared" si="83"/>
        <v>0.53172439756904644</v>
      </c>
      <c r="I174" s="44">
        <f t="shared" si="83"/>
        <v>0.53328791673497999</v>
      </c>
      <c r="J174" s="44">
        <f t="shared" si="83"/>
        <v>0.53936473251969863</v>
      </c>
      <c r="K174" s="44">
        <f t="shared" si="83"/>
        <v>0.5399360571989219</v>
      </c>
      <c r="L174" s="44">
        <f t="shared" si="83"/>
        <v>0.53890386039609262</v>
      </c>
      <c r="M174" s="44">
        <v>0.54102773246329527</v>
      </c>
      <c r="N174" s="44">
        <v>0.54019758803232443</v>
      </c>
      <c r="O174" s="44">
        <v>0.53501066457117197</v>
      </c>
    </row>
    <row r="175" spans="1:15" x14ac:dyDescent="0.25">
      <c r="A175" s="268"/>
      <c r="B175" s="270"/>
      <c r="C175" s="47" t="s">
        <v>25</v>
      </c>
      <c r="D175" s="18">
        <f>+'[95]indic Com.'!D175</f>
        <v>151696</v>
      </c>
      <c r="E175" s="18">
        <f>+'[95]indic Com.'!E175</f>
        <v>151402</v>
      </c>
      <c r="F175" s="18">
        <f>+'[95]indic Com.'!F175</f>
        <v>149666</v>
      </c>
      <c r="G175" s="18">
        <v>149101</v>
      </c>
      <c r="H175" s="18">
        <v>148186</v>
      </c>
      <c r="I175" s="18">
        <v>147579</v>
      </c>
      <c r="J175" s="18">
        <v>146010</v>
      </c>
      <c r="K175" s="18">
        <v>146143</v>
      </c>
      <c r="L175" s="18">
        <v>146753</v>
      </c>
      <c r="M175" s="18">
        <v>146358</v>
      </c>
      <c r="N175" s="18">
        <v>146726</v>
      </c>
      <c r="O175" s="18">
        <v>148701</v>
      </c>
    </row>
    <row r="176" spans="1:15" x14ac:dyDescent="0.25">
      <c r="A176" s="268"/>
      <c r="B176" s="270"/>
      <c r="C176" s="46" t="s">
        <v>24</v>
      </c>
      <c r="D176" s="44">
        <f>D175/D172</f>
        <v>0.4318329328975985</v>
      </c>
      <c r="E176" s="44">
        <f t="shared" ref="E176:L176" si="84">E175/E172</f>
        <v>0.43015109070556345</v>
      </c>
      <c r="F176" s="44">
        <f t="shared" si="84"/>
        <v>0.4246349919706745</v>
      </c>
      <c r="G176" s="44">
        <f t="shared" si="84"/>
        <v>0.42257037832690458</v>
      </c>
      <c r="H176" s="44">
        <f t="shared" si="84"/>
        <v>0.41946121598632236</v>
      </c>
      <c r="I176" s="44">
        <f t="shared" si="84"/>
        <v>0.41717030093678803</v>
      </c>
      <c r="J176" s="44">
        <f t="shared" si="84"/>
        <v>0.4122096026966825</v>
      </c>
      <c r="K176" s="44">
        <f t="shared" si="84"/>
        <v>0.4120279002627632</v>
      </c>
      <c r="L176" s="44">
        <f t="shared" si="84"/>
        <v>0.41325020626888453</v>
      </c>
      <c r="M176" s="44">
        <v>0.41164988468245484</v>
      </c>
      <c r="N176" s="44">
        <v>0.4122767581176312</v>
      </c>
      <c r="O176" s="44">
        <v>0.41732431522227209</v>
      </c>
    </row>
    <row r="177" spans="1:15" ht="30" x14ac:dyDescent="0.25">
      <c r="A177" s="268"/>
      <c r="B177" s="270"/>
      <c r="C177" s="43" t="s">
        <v>23</v>
      </c>
      <c r="D177" s="18">
        <f>+'[95]indic Com.'!D177</f>
        <v>17663</v>
      </c>
      <c r="E177" s="18">
        <v>17753</v>
      </c>
      <c r="F177" s="18">
        <v>16966</v>
      </c>
      <c r="G177" s="18">
        <v>16737</v>
      </c>
      <c r="H177" s="18">
        <v>17245</v>
      </c>
      <c r="I177" s="18">
        <v>17526</v>
      </c>
      <c r="J177" s="18">
        <v>17153</v>
      </c>
      <c r="K177" s="18">
        <v>17038</v>
      </c>
      <c r="L177" s="18">
        <v>16991</v>
      </c>
      <c r="M177" s="18">
        <v>16825</v>
      </c>
      <c r="N177" s="18">
        <v>16914</v>
      </c>
      <c r="O177" s="18">
        <v>16984</v>
      </c>
    </row>
    <row r="178" spans="1:15" ht="30" x14ac:dyDescent="0.25">
      <c r="A178" s="268"/>
      <c r="B178" s="270"/>
      <c r="C178" s="45" t="s">
        <v>22</v>
      </c>
      <c r="D178" s="44">
        <f>D177/D172</f>
        <v>5.0281253914211864E-2</v>
      </c>
      <c r="E178" s="44">
        <f>E177/E172</f>
        <v>5.0438384653411897E-2</v>
      </c>
      <c r="F178" s="44">
        <f>F177/F172</f>
        <v>4.8136231834715056E-2</v>
      </c>
      <c r="G178" s="44">
        <f t="shared" ref="G178:L178" si="85">G177/G172</f>
        <v>4.7434694750923212E-2</v>
      </c>
      <c r="H178" s="44">
        <f t="shared" si="85"/>
        <v>4.8814386444631264E-2</v>
      </c>
      <c r="I178" s="44">
        <f t="shared" si="85"/>
        <v>4.9541782328231976E-2</v>
      </c>
      <c r="J178" s="44">
        <f t="shared" si="85"/>
        <v>4.8425664783618899E-2</v>
      </c>
      <c r="K178" s="44">
        <f t="shared" si="85"/>
        <v>4.8036042538314935E-2</v>
      </c>
      <c r="L178" s="44">
        <f t="shared" si="85"/>
        <v>4.7845933335022905E-2</v>
      </c>
      <c r="M178" s="44">
        <v>4.7322382854249875E-2</v>
      </c>
      <c r="N178" s="44">
        <v>4.7525653850044397E-2</v>
      </c>
      <c r="O178" s="44">
        <v>4.7665020206555907E-2</v>
      </c>
    </row>
    <row r="179" spans="1:15" ht="30" x14ac:dyDescent="0.25">
      <c r="A179" s="268"/>
      <c r="B179" s="270"/>
      <c r="C179" s="43" t="s">
        <v>21</v>
      </c>
      <c r="D179" s="18">
        <f>+'[95]indic Com.'!D179</f>
        <v>151696</v>
      </c>
      <c r="E179" s="18">
        <v>151402</v>
      </c>
      <c r="F179" s="18">
        <v>149666</v>
      </c>
      <c r="G179" s="18">
        <v>149101</v>
      </c>
      <c r="H179" s="18">
        <v>148186</v>
      </c>
      <c r="I179" s="18">
        <v>147579</v>
      </c>
      <c r="J179" s="18">
        <v>146010</v>
      </c>
      <c r="K179" s="18">
        <v>146143</v>
      </c>
      <c r="L179" s="18">
        <v>146753</v>
      </c>
      <c r="M179" s="18">
        <v>163183</v>
      </c>
      <c r="N179" s="18">
        <v>163640</v>
      </c>
      <c r="O179" s="18">
        <v>165685</v>
      </c>
    </row>
    <row r="180" spans="1:15" ht="30.75" thickBot="1" x14ac:dyDescent="0.3">
      <c r="A180" s="268"/>
      <c r="B180" s="270"/>
      <c r="C180" s="42" t="s">
        <v>20</v>
      </c>
      <c r="D180" s="32">
        <f>D179/D172</f>
        <v>0.4318329328975985</v>
      </c>
      <c r="E180" s="32">
        <f t="shared" ref="E180:L180" si="86">E179/E172</f>
        <v>0.43015109070556345</v>
      </c>
      <c r="F180" s="32">
        <f t="shared" si="86"/>
        <v>0.4246349919706745</v>
      </c>
      <c r="G180" s="32">
        <f t="shared" si="86"/>
        <v>0.42257037832690458</v>
      </c>
      <c r="H180" s="32">
        <f>H179/H172</f>
        <v>0.41946121598632236</v>
      </c>
      <c r="I180" s="32">
        <f t="shared" si="86"/>
        <v>0.41717030093678803</v>
      </c>
      <c r="J180" s="32">
        <f t="shared" si="86"/>
        <v>0.4122096026966825</v>
      </c>
      <c r="K180" s="32">
        <f t="shared" si="86"/>
        <v>0.4120279002627632</v>
      </c>
      <c r="L180" s="32">
        <f t="shared" si="86"/>
        <v>0.41325020626888453</v>
      </c>
      <c r="M180" s="32">
        <v>0.45897226753670473</v>
      </c>
      <c r="N180" s="32">
        <v>0.45980241196767557</v>
      </c>
      <c r="O180" s="32">
        <v>0.46498933542882803</v>
      </c>
    </row>
    <row r="181" spans="1:15" ht="15.75" thickBot="1" x14ac:dyDescent="0.3">
      <c r="A181" s="268"/>
      <c r="B181" s="270"/>
      <c r="C181" s="41" t="s">
        <v>19</v>
      </c>
      <c r="D181" s="40">
        <f>+'[95]eventos de pago 2023'!C37</f>
        <v>219637</v>
      </c>
      <c r="E181" s="40">
        <f>+'[95]eventos de pago 2023'!E37</f>
        <v>188463</v>
      </c>
      <c r="F181" s="40">
        <f>+'[95]eventos de pago 2023'!G37</f>
        <v>219003</v>
      </c>
      <c r="G181" s="40">
        <f>+'[95]eventos de pago 2023'!I37</f>
        <v>200404</v>
      </c>
      <c r="H181" s="40">
        <f>+'[95]eventos de pago 2023'!K37</f>
        <v>212507</v>
      </c>
      <c r="I181" s="40">
        <f>+'[95]eventos de pago 2023'!M37</f>
        <v>207794</v>
      </c>
      <c r="J181" s="40">
        <f>+'[96]eventos de pago 2023'!O37</f>
        <v>211689</v>
      </c>
      <c r="K181" s="40">
        <v>204928</v>
      </c>
      <c r="L181" s="40">
        <v>209692</v>
      </c>
      <c r="M181" s="40">
        <v>228612</v>
      </c>
      <c r="N181" s="40">
        <v>219578</v>
      </c>
      <c r="O181" s="40">
        <v>225272</v>
      </c>
    </row>
    <row r="182" spans="1:15" ht="15.75" thickBot="1" x14ac:dyDescent="0.3">
      <c r="A182" s="268"/>
      <c r="B182" s="270"/>
      <c r="C182" s="39" t="s">
        <v>18</v>
      </c>
      <c r="D182" s="38">
        <v>217196</v>
      </c>
      <c r="E182" s="38">
        <v>189486</v>
      </c>
      <c r="F182" s="38">
        <v>212683</v>
      </c>
      <c r="G182" s="38">
        <v>201572</v>
      </c>
      <c r="H182" s="38">
        <v>210620</v>
      </c>
      <c r="I182" s="38">
        <v>200882</v>
      </c>
      <c r="J182" s="38">
        <v>209085</v>
      </c>
      <c r="K182" s="38">
        <v>202201</v>
      </c>
      <c r="L182" s="38">
        <v>198421</v>
      </c>
      <c r="M182" s="38">
        <v>204908</v>
      </c>
      <c r="N182" s="38">
        <v>178086</v>
      </c>
      <c r="O182" s="38">
        <v>191294</v>
      </c>
    </row>
    <row r="183" spans="1:15" ht="15.75" thickBot="1" x14ac:dyDescent="0.3">
      <c r="A183" s="268"/>
      <c r="B183" s="270"/>
      <c r="C183" s="37" t="s">
        <v>17</v>
      </c>
      <c r="D183" s="32">
        <f>+D181/D172</f>
        <v>0.62524054611083912</v>
      </c>
      <c r="E183" s="32">
        <f t="shared" ref="E183:L183" si="87">+E181/E172</f>
        <v>0.53544579997386166</v>
      </c>
      <c r="F183" s="32">
        <f t="shared" si="87"/>
        <v>0.62135914066356845</v>
      </c>
      <c r="G183" s="32">
        <f t="shared" si="87"/>
        <v>0.56796932346681106</v>
      </c>
      <c r="H183" s="32">
        <f t="shared" si="87"/>
        <v>0.60153081010085574</v>
      </c>
      <c r="I183" s="32">
        <f t="shared" si="87"/>
        <v>0.58738360818855617</v>
      </c>
      <c r="J183" s="32">
        <f t="shared" si="87"/>
        <v>0.5976319333282516</v>
      </c>
      <c r="K183" s="32">
        <f t="shared" si="87"/>
        <v>0.57776324247516153</v>
      </c>
      <c r="L183" s="32">
        <f t="shared" si="87"/>
        <v>0.59048375333338965</v>
      </c>
      <c r="M183" s="32">
        <v>0.64299938122292855</v>
      </c>
      <c r="N183" s="32">
        <v>0.61697930832949321</v>
      </c>
      <c r="O183" s="32">
        <v>0.63221823080377193</v>
      </c>
    </row>
    <row r="184" spans="1:15" x14ac:dyDescent="0.25">
      <c r="A184" s="268"/>
      <c r="B184" s="270"/>
      <c r="C184" s="36" t="s">
        <v>16</v>
      </c>
      <c r="D184" s="35">
        <f>+'[95]pigoo 2023'!B133</f>
        <v>56730</v>
      </c>
      <c r="E184" s="35">
        <f>+'[95]pigoo 2023'!C133</f>
        <v>57230</v>
      </c>
      <c r="F184" s="35">
        <f>+'[95]pigoo 2023'!D133</f>
        <v>55730</v>
      </c>
      <c r="G184" s="35">
        <f>+'[95]pigoo 2023'!E133</f>
        <v>56258</v>
      </c>
      <c r="H184" s="35">
        <f>+'[95]pigoo 2023'!F133</f>
        <v>56635</v>
      </c>
      <c r="I184" s="35">
        <f>+'[95]pigoo 2023'!G133</f>
        <v>57108</v>
      </c>
      <c r="J184" s="35">
        <f>+'[96]pigoo 2023'!H133</f>
        <v>57194</v>
      </c>
      <c r="K184" s="35">
        <f>+'[96]pigoo 2023'!I133</f>
        <v>57564</v>
      </c>
      <c r="L184" s="35">
        <f>+'[96]pigoo 2023'!J133</f>
        <v>58078</v>
      </c>
      <c r="M184" s="35">
        <v>58427</v>
      </c>
      <c r="N184" s="35">
        <v>59087</v>
      </c>
      <c r="O184" s="35">
        <v>59544</v>
      </c>
    </row>
    <row r="185" spans="1:15" ht="15.75" thickBot="1" x14ac:dyDescent="0.3">
      <c r="A185" s="268"/>
      <c r="B185" s="271"/>
      <c r="C185" s="34" t="s">
        <v>15</v>
      </c>
      <c r="D185" s="32"/>
      <c r="E185" s="33"/>
      <c r="F185" s="32"/>
      <c r="G185" s="33"/>
      <c r="H185" s="33"/>
      <c r="I185" s="32"/>
      <c r="J185" s="32"/>
      <c r="K185" s="33"/>
      <c r="L185" s="33"/>
      <c r="M185" s="33"/>
      <c r="N185" s="33"/>
      <c r="O185" s="32"/>
    </row>
    <row r="186" spans="1:15" ht="30" x14ac:dyDescent="0.25">
      <c r="A186" s="268"/>
      <c r="B186" s="29"/>
      <c r="C186" s="31" t="s">
        <v>14</v>
      </c>
      <c r="D186" s="30">
        <f>+'[95]pigoo 2023'!B141</f>
        <v>3462</v>
      </c>
      <c r="E186" s="30">
        <f>+'[95]pigoo 2023'!C141</f>
        <v>1678</v>
      </c>
      <c r="F186" s="30">
        <f>+'[95]pigoo 2023'!D141</f>
        <v>1976</v>
      </c>
      <c r="G186" s="30">
        <f>+'[95]pigoo 2023'!E141</f>
        <v>776</v>
      </c>
      <c r="H186" s="30">
        <f>+'[95]pigoo 2023'!F141</f>
        <v>1355</v>
      </c>
      <c r="I186" s="261">
        <f>+'[95]pigoo 2023'!G141</f>
        <v>1251</v>
      </c>
      <c r="J186" s="30">
        <f>+'[96]pigoo 2023'!H141</f>
        <v>1352</v>
      </c>
      <c r="K186" s="30">
        <f>+'[96]pigoo 2023'!I141</f>
        <v>2327</v>
      </c>
      <c r="L186" s="30">
        <f>+'[96]pigoo 2023'!J141</f>
        <v>685</v>
      </c>
      <c r="M186" s="30">
        <v>619</v>
      </c>
      <c r="N186" s="30">
        <v>519</v>
      </c>
      <c r="O186" s="30">
        <v>1930</v>
      </c>
    </row>
    <row r="187" spans="1:15" ht="30.75" thickBot="1" x14ac:dyDescent="0.3">
      <c r="A187" s="268"/>
      <c r="B187" s="29"/>
      <c r="C187" s="28" t="s">
        <v>13</v>
      </c>
      <c r="D187" s="26">
        <f>+D186</f>
        <v>3462</v>
      </c>
      <c r="E187" s="27">
        <f>+E186+D187</f>
        <v>5140</v>
      </c>
      <c r="F187" s="26">
        <f t="shared" ref="F187:L187" si="88">+F186+E187</f>
        <v>7116</v>
      </c>
      <c r="G187" s="27">
        <f t="shared" si="88"/>
        <v>7892</v>
      </c>
      <c r="H187" s="27">
        <f t="shared" si="88"/>
        <v>9247</v>
      </c>
      <c r="I187" s="26">
        <f t="shared" si="88"/>
        <v>10498</v>
      </c>
      <c r="J187" s="27">
        <f t="shared" si="88"/>
        <v>11850</v>
      </c>
      <c r="K187" s="27">
        <f t="shared" si="88"/>
        <v>14177</v>
      </c>
      <c r="L187" s="26">
        <f t="shared" si="88"/>
        <v>14862</v>
      </c>
      <c r="M187" s="27">
        <v>15481</v>
      </c>
      <c r="N187" s="27">
        <v>16000</v>
      </c>
      <c r="O187" s="26">
        <v>17930</v>
      </c>
    </row>
    <row r="188" spans="1:15" ht="72" customHeight="1" thickBot="1" x14ac:dyDescent="0.3">
      <c r="A188" s="272"/>
      <c r="B188" s="258" t="s">
        <v>12</v>
      </c>
      <c r="C188" s="259" t="s">
        <v>116</v>
      </c>
      <c r="D188" s="248">
        <f>+'[95]pigoo 2023'!B159+'[95]pigoo 2023'!B162+'[95]pigoo 2023'!B165</f>
        <v>744</v>
      </c>
      <c r="E188" s="248">
        <f>+'[95]pigoo 2023'!C159+'[95]pigoo 2023'!C162+'[95]pigoo 2023'!C165</f>
        <v>762</v>
      </c>
      <c r="F188" s="250">
        <f>+'[95]pigoo 2023'!D159+'[95]pigoo 2023'!D162+'[95]pigoo 2023'!D165</f>
        <v>761</v>
      </c>
      <c r="G188" s="248">
        <f>+'[95]pigoo 2023'!E159+'[95]pigoo 2023'!E162+'[95]pigoo 2023'!E165</f>
        <v>759</v>
      </c>
      <c r="H188" s="248">
        <f>+'[95]pigoo 2023'!F159+'[95]pigoo 2023'!F162+'[95]pigoo 2023'!F165</f>
        <v>760</v>
      </c>
      <c r="I188" s="250">
        <f>+'[95]pigoo 2023'!G159+'[95]pigoo 2023'!G162+'[95]pigoo 2023'!G165</f>
        <v>759</v>
      </c>
      <c r="J188" s="248">
        <f>+'[96]pigoo 2023'!H159+'[96]pigoo 2023'!H162+'[96]pigoo 2023'!H165</f>
        <v>756</v>
      </c>
      <c r="K188" s="248">
        <f>+'[96]pigoo 2023'!I159+'[96]pigoo 2023'!I162+'[96]pigoo 2023'!I165</f>
        <v>754</v>
      </c>
      <c r="L188" s="250">
        <f>+'[96]pigoo 2023'!J159+'[96]pigoo 2023'!J162+'[96]pigoo 2023'!J165</f>
        <v>751</v>
      </c>
      <c r="M188" s="248">
        <v>749</v>
      </c>
      <c r="N188" s="248">
        <v>749</v>
      </c>
      <c r="O188" s="250">
        <v>746</v>
      </c>
    </row>
    <row r="189" spans="1:15" ht="45.75" thickBot="1" x14ac:dyDescent="0.3">
      <c r="A189" s="272"/>
      <c r="B189" s="258" t="s">
        <v>11</v>
      </c>
      <c r="C189" s="260" t="s">
        <v>8</v>
      </c>
      <c r="D189" s="249">
        <f>+'[95]pigoo 2023'!B158+'[95]pigoo 2023'!B161+'[95]pigoo 2023'!B164+'[95]pigoo 2023'!B166</f>
        <v>226</v>
      </c>
      <c r="E189" s="249">
        <f>+'[95]pigoo 2023'!C158+'[95]pigoo 2023'!C161+'[95]pigoo 2023'!C164+'[95]pigoo 2023'!C166</f>
        <v>207</v>
      </c>
      <c r="F189" s="249">
        <f>+'[95]pigoo 2023'!D158+'[95]pigoo 2023'!D161+'[95]pigoo 2023'!D164+'[95]pigoo 2023'!D166</f>
        <v>211</v>
      </c>
      <c r="G189" s="249">
        <f>+'[95]pigoo 2023'!E158+'[95]pigoo 2023'!E161+'[95]pigoo 2023'!E164+'[95]pigoo 2023'!E166</f>
        <v>212</v>
      </c>
      <c r="H189" s="249">
        <f>+'[95]pigoo 2023'!F158+'[95]pigoo 2023'!F161+'[95]pigoo 2023'!F164+'[95]pigoo 2023'!F166</f>
        <v>212</v>
      </c>
      <c r="I189" s="249">
        <f>+'[95]pigoo 2023'!G158+'[95]pigoo 2023'!G161+'[95]pigoo 2023'!G164+'[95]pigoo 2023'!G166</f>
        <v>215</v>
      </c>
      <c r="J189" s="249">
        <f>+'[96]pigoo 2023'!H158+'[96]pigoo 2023'!H161+'[96]pigoo 2023'!H164+'[96]pigoo 2023'!H166</f>
        <v>217</v>
      </c>
      <c r="K189" s="249">
        <f>+'[96]pigoo 2023'!I158+'[96]pigoo 2023'!I161+'[96]pigoo 2023'!I164+'[96]pigoo 2023'!I166</f>
        <v>230</v>
      </c>
      <c r="L189" s="249">
        <f>+'[96]pigoo 2023'!J158+'[96]pigoo 2023'!J161+'[96]pigoo 2023'!J164+'[96]pigoo 2023'!J166</f>
        <v>230</v>
      </c>
      <c r="M189" s="249">
        <v>247</v>
      </c>
      <c r="N189" s="249">
        <v>247</v>
      </c>
      <c r="O189" s="249">
        <v>249</v>
      </c>
    </row>
    <row r="190" spans="1:15" ht="75.75" thickBot="1" x14ac:dyDescent="0.3">
      <c r="A190" s="272"/>
      <c r="B190" s="258" t="s">
        <v>10</v>
      </c>
      <c r="C190" s="24" t="s">
        <v>8</v>
      </c>
      <c r="D190" s="23">
        <f>+'[95]pigoo 2023'!B169</f>
        <v>202</v>
      </c>
      <c r="E190" s="23">
        <f>+'[95]pigoo 2023'!C169</f>
        <v>202</v>
      </c>
      <c r="F190" s="23">
        <f>+'[95]pigoo 2023'!D169</f>
        <v>201</v>
      </c>
      <c r="G190" s="23">
        <f>+'[95]pigoo 2023'!E169</f>
        <v>202</v>
      </c>
      <c r="H190" s="23">
        <f>+'[95]pigoo 2023'!F169</f>
        <v>200</v>
      </c>
      <c r="I190" s="23">
        <f>+'[95]pigoo 2023'!G169</f>
        <v>201</v>
      </c>
      <c r="J190" s="23">
        <f>+'[96]pigoo 2023'!H169</f>
        <v>200</v>
      </c>
      <c r="K190" s="23">
        <f>+'[96]pigoo 2023'!I169</f>
        <v>198</v>
      </c>
      <c r="L190" s="23">
        <f>+'[96]pigoo 2023'!J169</f>
        <v>198</v>
      </c>
      <c r="M190" s="23">
        <v>199</v>
      </c>
      <c r="N190" s="23">
        <v>198</v>
      </c>
      <c r="O190" s="23">
        <v>199</v>
      </c>
    </row>
    <row r="191" spans="1:15" ht="75.75" thickBot="1" x14ac:dyDescent="0.3">
      <c r="A191" s="272"/>
      <c r="B191" s="258" t="s">
        <v>9</v>
      </c>
      <c r="C191" s="22" t="s">
        <v>8</v>
      </c>
      <c r="D191" s="20">
        <f>+'[95]pigoo 2023'!B168</f>
        <v>55</v>
      </c>
      <c r="E191" s="20">
        <f>+'[95]pigoo 2023'!C168</f>
        <v>55</v>
      </c>
      <c r="F191" s="21">
        <f>+'[95]pigoo 2023'!D168</f>
        <v>55</v>
      </c>
      <c r="G191" s="20">
        <f>+'[95]pigoo 2023'!E168</f>
        <v>55</v>
      </c>
      <c r="H191" s="20">
        <f>+'[95]pigoo 2023'!F168</f>
        <v>55</v>
      </c>
      <c r="I191" s="20">
        <f>+'[95]pigoo 2023'!G168</f>
        <v>55</v>
      </c>
      <c r="J191" s="20">
        <f>+'[96]pigoo 2023'!H168</f>
        <v>55</v>
      </c>
      <c r="K191" s="20">
        <f>+'[96]pigoo 2023'!I168</f>
        <v>55</v>
      </c>
      <c r="L191" s="21">
        <f>+'[96]pigoo 2023'!J168</f>
        <v>55</v>
      </c>
      <c r="M191" s="20">
        <v>55</v>
      </c>
      <c r="N191" s="20">
        <v>55</v>
      </c>
      <c r="O191" s="20">
        <v>54</v>
      </c>
    </row>
    <row r="192" spans="1:15" ht="15" customHeight="1" x14ac:dyDescent="0.25">
      <c r="A192" s="272"/>
      <c r="B192" s="273" t="s">
        <v>115</v>
      </c>
      <c r="C192" s="274"/>
      <c r="D192" s="14">
        <f t="shared" ref="D192:L192" si="89">D188+D189</f>
        <v>970</v>
      </c>
      <c r="E192" s="14">
        <f t="shared" si="89"/>
        <v>969</v>
      </c>
      <c r="F192" s="14">
        <f t="shared" si="89"/>
        <v>972</v>
      </c>
      <c r="G192" s="14">
        <f t="shared" si="89"/>
        <v>971</v>
      </c>
      <c r="H192" s="14">
        <f t="shared" si="89"/>
        <v>972</v>
      </c>
      <c r="I192" s="14">
        <f t="shared" si="89"/>
        <v>974</v>
      </c>
      <c r="J192" s="14">
        <f t="shared" si="89"/>
        <v>973</v>
      </c>
      <c r="K192" s="14">
        <f t="shared" si="89"/>
        <v>984</v>
      </c>
      <c r="L192" s="14">
        <f t="shared" si="89"/>
        <v>981</v>
      </c>
      <c r="M192" s="14">
        <v>996</v>
      </c>
      <c r="N192" s="14">
        <v>996</v>
      </c>
      <c r="O192" s="14">
        <v>995</v>
      </c>
    </row>
    <row r="193" spans="1:15" x14ac:dyDescent="0.25">
      <c r="A193" s="272"/>
      <c r="B193" s="275" t="s">
        <v>7</v>
      </c>
      <c r="C193" s="276"/>
      <c r="D193" s="13">
        <f t="shared" ref="D193:L193" si="90">D190+D191</f>
        <v>257</v>
      </c>
      <c r="E193" s="13">
        <f t="shared" si="90"/>
        <v>257</v>
      </c>
      <c r="F193" s="13">
        <f t="shared" si="90"/>
        <v>256</v>
      </c>
      <c r="G193" s="13">
        <f t="shared" si="90"/>
        <v>257</v>
      </c>
      <c r="H193" s="13">
        <f t="shared" si="90"/>
        <v>255</v>
      </c>
      <c r="I193" s="13">
        <f t="shared" si="90"/>
        <v>256</v>
      </c>
      <c r="J193" s="13">
        <f t="shared" si="90"/>
        <v>255</v>
      </c>
      <c r="K193" s="13">
        <f t="shared" si="90"/>
        <v>253</v>
      </c>
      <c r="L193" s="13">
        <f t="shared" si="90"/>
        <v>253</v>
      </c>
      <c r="M193" s="13">
        <v>254</v>
      </c>
      <c r="N193" s="13">
        <v>253</v>
      </c>
      <c r="O193" s="13">
        <v>253</v>
      </c>
    </row>
    <row r="194" spans="1:15" ht="19.5" thickBot="1" x14ac:dyDescent="0.3">
      <c r="A194" s="272"/>
      <c r="B194" s="277" t="s">
        <v>6</v>
      </c>
      <c r="C194" s="278"/>
      <c r="D194" s="12">
        <f t="shared" ref="D194:L194" si="91">D192+D193</f>
        <v>1227</v>
      </c>
      <c r="E194" s="12">
        <f t="shared" si="91"/>
        <v>1226</v>
      </c>
      <c r="F194" s="12">
        <f t="shared" si="91"/>
        <v>1228</v>
      </c>
      <c r="G194" s="12">
        <f t="shared" si="91"/>
        <v>1228</v>
      </c>
      <c r="H194" s="12">
        <f t="shared" si="91"/>
        <v>1227</v>
      </c>
      <c r="I194" s="12">
        <f t="shared" si="91"/>
        <v>1230</v>
      </c>
      <c r="J194" s="12">
        <f t="shared" si="91"/>
        <v>1228</v>
      </c>
      <c r="K194" s="12">
        <f t="shared" si="91"/>
        <v>1237</v>
      </c>
      <c r="L194" s="12">
        <f t="shared" si="91"/>
        <v>1234</v>
      </c>
      <c r="M194" s="12">
        <v>1250</v>
      </c>
      <c r="N194" s="12">
        <v>1249</v>
      </c>
      <c r="O194" s="12">
        <v>1248</v>
      </c>
    </row>
    <row r="195" spans="1:15" ht="18.75" x14ac:dyDescent="0.25">
      <c r="A195" s="272"/>
      <c r="B195" s="279" t="s">
        <v>5</v>
      </c>
      <c r="C195" s="11" t="s">
        <v>4</v>
      </c>
      <c r="D195" s="10">
        <f>D194/(D166/1000)</f>
        <v>168.08219178082192</v>
      </c>
      <c r="E195" s="10">
        <f t="shared" ref="E195:L195" si="92">E194/(E166/1000)</f>
        <v>104.6521553563807</v>
      </c>
      <c r="F195" s="10">
        <f t="shared" si="92"/>
        <v>74.56886082098616</v>
      </c>
      <c r="G195" s="10">
        <f t="shared" si="92"/>
        <v>62.948533934795982</v>
      </c>
      <c r="H195" s="10">
        <f t="shared" si="92"/>
        <v>51.717597471022124</v>
      </c>
      <c r="I195" s="10">
        <f t="shared" si="92"/>
        <v>42.450388265746334</v>
      </c>
      <c r="J195" s="10">
        <f t="shared" si="92"/>
        <v>36.608633436680186</v>
      </c>
      <c r="K195" s="10">
        <f t="shared" si="92"/>
        <v>31.751328319515384</v>
      </c>
      <c r="L195" s="10">
        <f t="shared" si="92"/>
        <v>26.382742180317702</v>
      </c>
      <c r="M195" s="10">
        <v>18.276991460989592</v>
      </c>
      <c r="N195" s="10">
        <v>14.907380884178362</v>
      </c>
      <c r="O195" s="10">
        <v>13.174562959209528</v>
      </c>
    </row>
    <row r="196" spans="1:15" ht="30" customHeight="1" thickBot="1" x14ac:dyDescent="0.3">
      <c r="A196" s="272"/>
      <c r="B196" s="280"/>
      <c r="C196" s="9" t="s">
        <v>3</v>
      </c>
      <c r="D196" s="8">
        <f t="shared" ref="D196:L196" si="93">D192/(D166/1000)</f>
        <v>132.87671232876713</v>
      </c>
      <c r="E196" s="8">
        <f t="shared" si="93"/>
        <v>82.714468629961587</v>
      </c>
      <c r="F196" s="8">
        <f t="shared" si="93"/>
        <v>59.023560845275689</v>
      </c>
      <c r="G196" s="8">
        <f t="shared" si="93"/>
        <v>49.774451507074026</v>
      </c>
      <c r="H196" s="8">
        <f t="shared" si="93"/>
        <v>40.96944151738672</v>
      </c>
      <c r="I196" s="8">
        <f t="shared" si="93"/>
        <v>33.615185504745469</v>
      </c>
      <c r="J196" s="8">
        <f t="shared" si="93"/>
        <v>29.006677796327214</v>
      </c>
      <c r="K196" s="8">
        <f t="shared" si="93"/>
        <v>25.257321799840856</v>
      </c>
      <c r="L196" s="8">
        <f t="shared" si="93"/>
        <v>20.973638637675581</v>
      </c>
      <c r="M196" s="8">
        <v>14.563106796116505</v>
      </c>
      <c r="N196" s="8">
        <v>11.887711257519335</v>
      </c>
      <c r="O196" s="8">
        <v>10.503758128536441</v>
      </c>
    </row>
    <row r="197" spans="1:15" x14ac:dyDescent="0.25">
      <c r="A197" s="272"/>
      <c r="B197" s="281" t="s">
        <v>2</v>
      </c>
      <c r="C197" s="7" t="s">
        <v>1</v>
      </c>
      <c r="D197" s="5">
        <v>162975</v>
      </c>
      <c r="E197" s="5">
        <v>16250326.809999999</v>
      </c>
      <c r="F197" s="6">
        <v>21234975.740000002</v>
      </c>
      <c r="G197" s="5">
        <v>14382436.269999998</v>
      </c>
      <c r="H197" s="5">
        <v>21235027.280000009</v>
      </c>
      <c r="I197" s="5">
        <v>23716458.849999987</v>
      </c>
      <c r="J197" s="5">
        <f>+'[96]pigoo 2023'!H33</f>
        <v>39337431.020000026</v>
      </c>
      <c r="K197" s="5">
        <f>+'[96]pigoo 2023'!I33</f>
        <v>41617163</v>
      </c>
      <c r="L197" s="6">
        <f>+'[96]pigoo 2023'!J33</f>
        <v>29178612.030000031</v>
      </c>
      <c r="M197" s="5">
        <v>31141254.340000004</v>
      </c>
      <c r="N197" s="5">
        <v>33188649.589999944</v>
      </c>
      <c r="O197" s="5">
        <v>154220231.05000001</v>
      </c>
    </row>
    <row r="198" spans="1:15" ht="15.75" thickBot="1" x14ac:dyDescent="0.3">
      <c r="A198" s="272"/>
      <c r="B198" s="282"/>
      <c r="C198" s="4" t="s">
        <v>0</v>
      </c>
      <c r="D198" s="2">
        <f>+D197</f>
        <v>162975</v>
      </c>
      <c r="E198" s="2">
        <f>+D198+E197</f>
        <v>16413301.809999999</v>
      </c>
      <c r="F198" s="3">
        <f t="shared" ref="F198:L198" si="94">+E198+F197</f>
        <v>37648277.549999997</v>
      </c>
      <c r="G198" s="2">
        <f t="shared" si="94"/>
        <v>52030713.819999993</v>
      </c>
      <c r="H198" s="2">
        <f t="shared" si="94"/>
        <v>73265741.099999994</v>
      </c>
      <c r="I198" s="2">
        <f t="shared" si="94"/>
        <v>96982199.949999988</v>
      </c>
      <c r="J198" s="2">
        <f t="shared" si="94"/>
        <v>136319630.97000003</v>
      </c>
      <c r="K198" s="2">
        <f t="shared" si="94"/>
        <v>177936793.97000003</v>
      </c>
      <c r="L198" s="3">
        <f t="shared" si="94"/>
        <v>207115406.00000006</v>
      </c>
      <c r="M198" s="2">
        <v>238256660.34000006</v>
      </c>
      <c r="N198" s="2">
        <v>271445309.93000001</v>
      </c>
      <c r="O198" s="2">
        <v>425665540.98000002</v>
      </c>
    </row>
    <row r="199" spans="1:15" ht="18.75" customHeight="1" x14ac:dyDescent="0.25">
      <c r="A199" s="1"/>
      <c r="M199" s="1"/>
      <c r="N199" s="1"/>
      <c r="O199" s="1"/>
    </row>
    <row r="200" spans="1:15" s="264" customFormat="1" x14ac:dyDescent="0.25">
      <c r="B200" s="266" t="s">
        <v>117</v>
      </c>
      <c r="E200" s="265"/>
      <c r="F200" s="265"/>
    </row>
    <row r="201" spans="1:15" s="264" customFormat="1" x14ac:dyDescent="0.25">
      <c r="E201" s="265"/>
      <c r="F201" s="265"/>
    </row>
    <row r="202" spans="1:15" s="264" customFormat="1" x14ac:dyDescent="0.25">
      <c r="E202" s="265"/>
      <c r="F202" s="265"/>
    </row>
    <row r="203" spans="1:15" s="264" customFormat="1" x14ac:dyDescent="0.25">
      <c r="E203" s="265"/>
      <c r="F203" s="265"/>
    </row>
    <row r="204" spans="1:15" s="264" customFormat="1" x14ac:dyDescent="0.25">
      <c r="E204" s="265"/>
      <c r="F204" s="265"/>
    </row>
    <row r="205" spans="1:15" s="264" customFormat="1" x14ac:dyDescent="0.25">
      <c r="E205" s="265"/>
      <c r="F205" s="265"/>
    </row>
    <row r="206" spans="1:15" s="264" customFormat="1" x14ac:dyDescent="0.25">
      <c r="E206" s="265"/>
      <c r="F206" s="265"/>
    </row>
    <row r="207" spans="1:15" x14ac:dyDescent="0.25">
      <c r="A207" s="1"/>
      <c r="J207" s="1"/>
      <c r="K207" s="1"/>
      <c r="L207" s="1"/>
    </row>
    <row r="208" spans="1:15" x14ac:dyDescent="0.25">
      <c r="A208" s="1"/>
      <c r="J208" s="1"/>
      <c r="K208" s="1"/>
      <c r="L208" s="1"/>
    </row>
    <row r="209" spans="1:12" x14ac:dyDescent="0.25">
      <c r="A209" s="1"/>
      <c r="J209" s="1"/>
      <c r="K209" s="1"/>
      <c r="L209" s="1"/>
    </row>
    <row r="210" spans="1:12" x14ac:dyDescent="0.25">
      <c r="A210" s="1"/>
      <c r="J210" s="1"/>
      <c r="K210" s="1"/>
      <c r="L210" s="1"/>
    </row>
    <row r="211" spans="1:12" x14ac:dyDescent="0.25">
      <c r="A211" s="1"/>
      <c r="J211" s="1"/>
      <c r="K211" s="1"/>
      <c r="L211" s="1"/>
    </row>
    <row r="212" spans="1:12" x14ac:dyDescent="0.25">
      <c r="A212" s="1"/>
      <c r="J212" s="1"/>
      <c r="K212" s="1"/>
      <c r="L212" s="1"/>
    </row>
    <row r="213" spans="1:12" x14ac:dyDescent="0.25">
      <c r="A213" s="1"/>
    </row>
    <row r="214" spans="1:12" x14ac:dyDescent="0.25">
      <c r="A214" s="1"/>
    </row>
  </sheetData>
  <mergeCells count="67">
    <mergeCell ref="B6:C6"/>
    <mergeCell ref="A7:A8"/>
    <mergeCell ref="B7:B12"/>
    <mergeCell ref="A13:A14"/>
    <mergeCell ref="B13:B18"/>
    <mergeCell ref="A19:A20"/>
    <mergeCell ref="B19:B24"/>
    <mergeCell ref="A25:A26"/>
    <mergeCell ref="B25:B30"/>
    <mergeCell ref="B31:B33"/>
    <mergeCell ref="A34:A35"/>
    <mergeCell ref="B34:B39"/>
    <mergeCell ref="B40:B45"/>
    <mergeCell ref="A46:A47"/>
    <mergeCell ref="B46:B51"/>
    <mergeCell ref="B52:B54"/>
    <mergeCell ref="A55:A56"/>
    <mergeCell ref="B55:B60"/>
    <mergeCell ref="A61:A62"/>
    <mergeCell ref="B61:B66"/>
    <mergeCell ref="A67:A68"/>
    <mergeCell ref="B67:B72"/>
    <mergeCell ref="B73:B78"/>
    <mergeCell ref="A79:A80"/>
    <mergeCell ref="B79:B84"/>
    <mergeCell ref="B85:B87"/>
    <mergeCell ref="B88:B90"/>
    <mergeCell ref="B91:B93"/>
    <mergeCell ref="B95:B96"/>
    <mergeCell ref="B97:B98"/>
    <mergeCell ref="K97:K98"/>
    <mergeCell ref="L97:L98"/>
    <mergeCell ref="B99:B109"/>
    <mergeCell ref="E97:E98"/>
    <mergeCell ref="F97:F98"/>
    <mergeCell ref="G97:G98"/>
    <mergeCell ref="H97:H98"/>
    <mergeCell ref="I97:I98"/>
    <mergeCell ref="J97:J98"/>
    <mergeCell ref="D97:D98"/>
    <mergeCell ref="A110:A111"/>
    <mergeCell ref="B110:B115"/>
    <mergeCell ref="A116:A117"/>
    <mergeCell ref="B116:B121"/>
    <mergeCell ref="A122:A123"/>
    <mergeCell ref="B122:B127"/>
    <mergeCell ref="B128:B133"/>
    <mergeCell ref="A134:A135"/>
    <mergeCell ref="B134:B139"/>
    <mergeCell ref="A140:A141"/>
    <mergeCell ref="B140:B145"/>
    <mergeCell ref="A1:O4"/>
    <mergeCell ref="A163:A187"/>
    <mergeCell ref="B163:B185"/>
    <mergeCell ref="A188:A198"/>
    <mergeCell ref="B192:C192"/>
    <mergeCell ref="B193:C193"/>
    <mergeCell ref="B194:C194"/>
    <mergeCell ref="B195:B196"/>
    <mergeCell ref="B197:B198"/>
    <mergeCell ref="A146:A147"/>
    <mergeCell ref="B146:B151"/>
    <mergeCell ref="B152:B154"/>
    <mergeCell ref="A155:A156"/>
    <mergeCell ref="B155:B162"/>
    <mergeCell ref="A160:A162"/>
    <mergeCell ref="A128:A12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5" fitToHeight="6" orientation="landscape" horizontalDpi="4294967295" verticalDpi="4294967295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indicadores 2023</vt:lpstr>
      <vt:lpstr>'indicadores 2023'!Área_de_impresión</vt:lpstr>
      <vt:lpstr>'indicadores 2023'!Print_Area</vt:lpstr>
      <vt:lpstr>'indicadores 2023'!Print_Titles</vt:lpstr>
      <vt:lpstr>'indicadores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Delgado R</dc:creator>
  <cp:lastModifiedBy>Elizabeth Delgado</cp:lastModifiedBy>
  <cp:lastPrinted>2024-02-06T16:00:19Z</cp:lastPrinted>
  <dcterms:created xsi:type="dcterms:W3CDTF">2023-05-04T19:15:44Z</dcterms:created>
  <dcterms:modified xsi:type="dcterms:W3CDTF">2024-02-06T16:00:51Z</dcterms:modified>
</cp:coreProperties>
</file>