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35" yWindow="-135" windowWidth="23310" windowHeight="12630"/>
  </bookViews>
  <sheets>
    <sheet name="ESF_DET" sheetId="1" r:id="rId1"/>
  </sheets>
  <definedNames>
    <definedName name="_xlnm.Print_Area" localSheetId="0">ESF_DET!$B$2:$G$90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<sst xmlns="http://schemas.openxmlformats.org/spreadsheetml/2006/main" count="133" uniqueCount="130">
  <si>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</si>
  <si>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</si>
  <si>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</si>
  <si>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</si>
  <si>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</si>
  <si>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</si>
  <si>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</si>
  <si>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</si>
  <si>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</si>
  <si>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</si>
  <si>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</si>
  <si>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</si>
  <si>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</si>
  <si>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</si>
  <si>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</si>
  <si>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</si>
  <si>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</si>
  <si>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</si>
  <si>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</si>
  <si>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</si>
  <si>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</si>
  <si>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</si>
  <si>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</si>
  <si>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</si>
  <si>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</si>
  <si>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</si>
  <si>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</si>
  <si>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</si>
  <si>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</si>
  <si>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</si>
  <si>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</si>
  <si>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</si>
  <si>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</si>
  <si>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</si>
  <si>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</si>
  <si>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</si>
  <si>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</si>
  <si>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</si>
  <si>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</si>
  <si>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</si>
  <si>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</si>
  <si>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</si>
  <si>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</si>
  <si>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</si>
  <si>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</si>
  <si>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</si>
  <si>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</si>
  <si>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</si>
  <si>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</si>
  <si>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</si>
  <si>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</si>
  <si>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</si>
  <si>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</si>
  <si>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</si>
  <si>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</si>
  <si>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</si>
  <si>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</si>
  <si>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</si>
  <si>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</si>
  <si>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</si>
  <si>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</si>
  <si>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</si>
  <si>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</si>
  <si>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</si>
  <si>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</si>
  <si>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</si>
  <si>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</si>
  <si>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</si>
  <si>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</si>
  <si>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</si>
  <si>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</si>
  <si>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</si>
  <si>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</si>
  <si>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</si>
  <si>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</si>
  <si>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</si>
  <si>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</si>
  <si>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</si>
  <si>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</si>
  <si>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</si>
  <si>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</si>
  <si>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</si>
  <si>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</si>
  <si>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</si>
  <si>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</si>
  <si>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</si>
  <si>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</si>
  <si>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</si>
  <si>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</si>
  <si>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</si>
  <si>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</si>
  <si>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</si>
  <si>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</si>
  <si>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</si>
  <si>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</si>
  <si>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</si>
  <si>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</si>
  <si>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</si>
  <si>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</si>
  <si>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</si>
  <si>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</si>
  <si>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</si>
  <si>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</si>
  <si>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</si>
  <si>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</si>
  <si>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</si>
  <si>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</si>
  <si>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</si>
  <si>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</si>
  <si>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</si>
  <si>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</si>
  <si>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</si>
  <si>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</si>
  <si>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</si>
  <si>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</si>
  <si>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</si>
  <si>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</si>
  <si>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</si>
  <si>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</si>
  <si>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</si>
  <si>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</si>
  <si>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SANTA ISABEL</t>
  </si>
  <si>
    <t>2023 (d)</t>
  </si>
  <si>
    <t>31 de diciembre de 2022 (e)</t>
  </si>
  <si>
    <t>Al 31 de Diciembre de 2023 y al 31 de diciembre de 2022 (b)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</si>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</sst>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topLeftCell="A67" zoomScale="60" zoomScaleNormal="90" workbookViewId="0">
      <selection activeCell="B89" sqref="B89:D90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121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122661.29</v>
      </c>
      <c r="D9" s="19">
        <f>SUM(D10:D16)</f>
        <v>125912.22</v>
      </c>
      <c r="E9" s="11" t="s">
        <v>9</v>
      </c>
      <c r="F9" s="19">
        <f>SUM(F10:F18)</f>
        <v>12726.01</v>
      </c>
      <c r="G9" s="19">
        <f>SUM(G10:G18)</f>
        <v>8268.6299999999992</v>
      </c>
    </row>
    <row r="10" spans="2:8" x14ac:dyDescent="0.25">
      <c r="B10" s="12" t="s">
        <v>10</v>
      </c>
      <c r="C10" s="25">
        <v>2500</v>
      </c>
      <c r="D10" s="25">
        <v>2500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120161.29</v>
      </c>
      <c r="D12" s="25">
        <v>123412.22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12726.01</v>
      </c>
      <c r="G16" s="25">
        <v>8268.6299999999992</v>
      </c>
    </row>
    <row r="17" spans="2:7" ht="24" x14ac:dyDescent="0.25">
      <c r="B17" s="10" t="s">
        <v>24</v>
      </c>
      <c r="C17" s="19">
        <f>SUM(C18:C24)</f>
        <v>49</v>
      </c>
      <c r="D17" s="19">
        <f>SUM(D18:D24)</f>
        <v>49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49</v>
      </c>
      <c r="D20" s="25">
        <v>49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527635.06000000006</v>
      </c>
      <c r="D25" s="19">
        <f>SUM(D26:D30)</f>
        <v>411399.46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527635.06000000006</v>
      </c>
      <c r="D30" s="25">
        <v>411399.46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17439.919999999998</v>
      </c>
      <c r="D37" s="26">
        <v>17440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49346.69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49346.69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667785.27000000014</v>
      </c>
      <c r="D47" s="19">
        <f>SUM(D41,D38,D37,D31,D25,D17,D9)</f>
        <v>554800.68000000005</v>
      </c>
      <c r="E47" s="6" t="s">
        <v>83</v>
      </c>
      <c r="F47" s="19">
        <f>SUM(F42,F38,F31,F27,F26,F23,F19,F9)</f>
        <v>62072.700000000004</v>
      </c>
      <c r="G47" s="19">
        <f>SUM(G42,G38,G31,G27,G26,G23,G19,G9)</f>
        <v>8268.6299999999992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1475822.19</v>
      </c>
      <c r="D50" s="25">
        <v>1475822.19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19757427.629999999</v>
      </c>
      <c r="D52" s="25">
        <v>19757427.629999999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1944522.36</v>
      </c>
      <c r="D53" s="25">
        <v>955788.54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62072.700000000004</v>
      </c>
      <c r="G59" s="19">
        <f>SUM(G47,G57)</f>
        <v>8268.6299999999992</v>
      </c>
    </row>
    <row r="60" spans="2:7" ht="24" x14ac:dyDescent="0.25">
      <c r="B60" s="4" t="s">
        <v>103</v>
      </c>
      <c r="C60" s="19">
        <f>SUM(C50:C58)</f>
        <v>23177772.18</v>
      </c>
      <c r="D60" s="19">
        <f>SUM(D50:D58)</f>
        <v>22189038.359999999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23845557.449999999</v>
      </c>
      <c r="D62" s="19">
        <f>SUM(D47,D60)</f>
        <v>22743839.039999999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22935801.620000001</v>
      </c>
      <c r="G63" s="19">
        <f>SUM(G64:G66)</f>
        <v>22935801.620000001</v>
      </c>
    </row>
    <row r="64" spans="2:7" x14ac:dyDescent="0.25">
      <c r="B64" s="14"/>
      <c r="C64" s="22"/>
      <c r="D64" s="22"/>
      <c r="E64" s="11" t="s">
        <v>107</v>
      </c>
      <c r="F64" s="25">
        <v>22584429.620000001</v>
      </c>
      <c r="G64" s="25">
        <v>22584429.620000001</v>
      </c>
    </row>
    <row r="65" spans="2:7" x14ac:dyDescent="0.25">
      <c r="B65" s="14"/>
      <c r="C65" s="22"/>
      <c r="D65" s="22"/>
      <c r="E65" s="11" t="s">
        <v>108</v>
      </c>
      <c r="F65" s="25">
        <v>351372</v>
      </c>
      <c r="G65" s="25">
        <v>351372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847683.13</v>
      </c>
      <c r="G68" s="19">
        <f>SUM(G69:G73)</f>
        <v>-200231.21</v>
      </c>
    </row>
    <row r="69" spans="2:7" x14ac:dyDescent="0.25">
      <c r="B69" s="14"/>
      <c r="C69" s="22"/>
      <c r="D69" s="22"/>
      <c r="E69" s="11" t="s">
        <v>111</v>
      </c>
      <c r="F69" s="25">
        <v>1047914.42</v>
      </c>
      <c r="G69" s="25">
        <v>31010.22</v>
      </c>
    </row>
    <row r="70" spans="2:7" x14ac:dyDescent="0.25">
      <c r="B70" s="14"/>
      <c r="C70" s="22"/>
      <c r="D70" s="22"/>
      <c r="E70" s="11" t="s">
        <v>112</v>
      </c>
      <c r="F70" s="25">
        <v>-200231.29</v>
      </c>
      <c r="G70" s="25">
        <v>-231241.43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23783484.75</v>
      </c>
      <c r="G79" s="19">
        <f>SUM(G63,G68,G75)</f>
        <v>22735570.41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23845557.449999999</v>
      </c>
      <c r="G81" s="19">
        <f>SUM(G59,G79)</f>
        <v>22743839.039999999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31" t="s">
        <v>125</v>
      </c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31" t="s">
        <v>126</v>
      </c>
      <c r="C89" s="31"/>
      <c r="D89" s="31" t="s">
        <v>127</v>
      </c>
      <c r="E89" s="27"/>
    </row>
    <row r="90" spans="2:7" s="28" customFormat="1" x14ac:dyDescent="0.25">
      <c r="B90" s="31" t="s">
        <v>128</v>
      </c>
      <c r="C90" s="31"/>
      <c r="D90" s="31" t="s">
        <v>129</v>
      </c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2024-01-31T23:59:25Z</cp:lastPrinted>
  <dcterms:created xsi:type="dcterms:W3CDTF">2020-01-08T19:54:23Z</dcterms:created>
  <dcterms:modified xsi:type="dcterms:W3CDTF">2024-02-01T00:00:18Z</dcterms:modified>
</cp:coreProperties>
</file>