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8680" yWindow="-120" windowWidth="21840" windowHeight="1302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D18" i="1" l="1"/>
  <c r="D19" i="1" s="1"/>
  <c r="D20" i="1" s="1"/>
  <c r="D27" i="1" s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<sst xmlns="http://schemas.openxmlformats.org/spreadsheetml/2006/main" count="76" uniqueCount="52">
  <si>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</si>
  <si>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</si>
  <si>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</si>
  <si>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</si>
  <si>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</si>
  <si>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</si>
  <si>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</si>
  <si>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</si>
  <si>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</si>
  <si>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</si>
  <si>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</si>
  <si>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</si>
  <si>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</si>
  <si>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</si>
  <si>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</si>
  <si>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</si>
  <si>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</si>
  <si>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</si>
  <si>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</si>
  <si>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</si>
  <si>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</si>
  <si>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</si>
  <si>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</si>
  <si>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</si>
  <si>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</si>
  <si>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</si>
  <si>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</si>
  <si>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</si>
  <si>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</si>
  <si>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</si>
  <si>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</si>
  <si>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</si>
  <si>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</si>
  <si>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</si>
  <si>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</si>
  <si>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</si>
  <si>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</si>
  <si>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</si>
  <si>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</si>
  <si>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</si>
  <si>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</si>
  <si>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</si>
  <si>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</si>
  <si>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</si>
  <si>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DE SAN JUANITO</t>
  </si>
  <si>
    <t>Del 01 de enero al 31 de Diciembre de 2023 (b)</t>
  </si>
  <si>
    <t>____________________________________________</t>
  </si>
  <si>
    <t>MTRO. MANUEL ANTONIO DOMINGUEZ MARISCAL</t>
  </si>
  <si>
    <t>DIRECTOR EJECUTIVO</t>
  </si>
  <si>
    <t>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</si>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</sst>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/>
  <dimension ref="B1:R275"/>
  <sheetViews>
    <sheetView tabSelected="1" topLeftCell="A64" zoomScale="90" zoomScaleNormal="90" workbookViewId="0">
      <selection activeCell="B77" sqref="B77"/>
    </sheetView>
  </sheetViews>
  <sheetFormatPr baseColWidth="10" defaultRowHeight="14.4" x14ac:dyDescent="0.3"/>
  <cols>
    <col min="1" max="1" width="3.5546875" customWidth="1"/>
    <col min="2" max="2" width="49.5546875" style="1" customWidth="1"/>
    <col min="3" max="5" width="17.88671875" style="2" customWidth="1"/>
    <col min="6" max="6" width="11.554687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6250546</v>
      </c>
      <c r="D8" s="5">
        <f t="shared" ref="D8:E8" si="0">SUM(D9:D11)</f>
        <v>6283702</v>
      </c>
      <c r="E8" s="5">
        <f t="shared" si="0"/>
        <v>6283702</v>
      </c>
    </row>
    <row r="9" spans="2:5" x14ac:dyDescent="0.3">
      <c r="B9" s="28" t="s">
        <v>9</v>
      </c>
      <c r="C9" s="33">
        <v>6250546</v>
      </c>
      <c r="D9" s="33">
        <v>6283702</v>
      </c>
      <c r="E9" s="33">
        <v>6283702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6950546</v>
      </c>
      <c r="D12" s="5">
        <f>SUM(D13+D14)</f>
        <v>7984440</v>
      </c>
      <c r="E12" s="5">
        <f>SUM(E13+E14)</f>
        <v>7934579</v>
      </c>
    </row>
    <row r="13" spans="2:5" ht="22.8" x14ac:dyDescent="0.3">
      <c r="B13" s="28" t="s">
        <v>13</v>
      </c>
      <c r="C13" s="33">
        <v>6950546</v>
      </c>
      <c r="D13" s="33">
        <v>7984440</v>
      </c>
      <c r="E13" s="33">
        <v>7934579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700000</v>
      </c>
      <c r="D15" s="5">
        <f t="shared" ref="D15:E15" si="1">SUM(D16:D17)</f>
        <v>556221</v>
      </c>
      <c r="E15" s="5">
        <f t="shared" si="1"/>
        <v>556221</v>
      </c>
    </row>
    <row r="16" spans="2:5" ht="22.8" x14ac:dyDescent="0.3">
      <c r="B16" s="28" t="s">
        <v>16</v>
      </c>
      <c r="C16" s="35">
        <v>700000</v>
      </c>
      <c r="D16" s="33">
        <v>556221</v>
      </c>
      <c r="E16" s="33">
        <v>556221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-1144517</v>
      </c>
      <c r="E18" s="5">
        <f t="shared" si="2"/>
        <v>-1094656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-1144517</v>
      </c>
      <c r="E19" s="5">
        <f t="shared" si="3"/>
        <v>-1094656</v>
      </c>
    </row>
    <row r="20" spans="2:5" ht="24.6" thickBot="1" x14ac:dyDescent="0.35">
      <c r="B20" s="29" t="s">
        <v>20</v>
      </c>
      <c r="C20" s="7">
        <f>C19-C15</f>
        <v>-700000</v>
      </c>
      <c r="D20" s="7">
        <f t="shared" ref="D20:E20" si="4">D19-D15</f>
        <v>-1700738</v>
      </c>
      <c r="E20" s="7">
        <f t="shared" si="4"/>
        <v>-1650877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-700000</v>
      </c>
      <c r="D27" s="5">
        <f t="shared" ref="D27:E27" si="6">D20+D24</f>
        <v>-1700738</v>
      </c>
      <c r="E27" s="5">
        <f t="shared" si="6"/>
        <v>-1650877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.1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6.1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6250546</v>
      </c>
      <c r="D45" s="22">
        <f t="shared" ref="D45:E45" si="10">D9</f>
        <v>6283702</v>
      </c>
      <c r="E45" s="22">
        <f t="shared" si="10"/>
        <v>6283702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6950546</v>
      </c>
      <c r="D49" s="22">
        <f t="shared" ref="D49:E49" si="14">D13</f>
        <v>7984440</v>
      </c>
      <c r="E49" s="22">
        <f t="shared" si="14"/>
        <v>7934579</v>
      </c>
    </row>
    <row r="50" spans="2:6" ht="22.8" x14ac:dyDescent="0.3">
      <c r="B50" s="15" t="s">
        <v>16</v>
      </c>
      <c r="C50" s="36">
        <f>C16</f>
        <v>700000</v>
      </c>
      <c r="D50" s="22">
        <f t="shared" ref="D50:E50" si="15">D16</f>
        <v>556221</v>
      </c>
      <c r="E50" s="22">
        <f t="shared" si="15"/>
        <v>556221</v>
      </c>
    </row>
    <row r="51" spans="2:6" ht="24" x14ac:dyDescent="0.3">
      <c r="B51" s="27" t="s">
        <v>38</v>
      </c>
      <c r="C51" s="21">
        <f>C45+C46-C49+C50</f>
        <v>0</v>
      </c>
      <c r="D51" s="21">
        <f t="shared" ref="D51:E51" si="16">D45+D46-D49+D50</f>
        <v>-1144517</v>
      </c>
      <c r="E51" s="21">
        <f t="shared" si="16"/>
        <v>-1094656</v>
      </c>
      <c r="F51" s="25"/>
    </row>
    <row r="52" spans="2:6" ht="24.6" thickBot="1" x14ac:dyDescent="0.35">
      <c r="B52" s="27" t="s">
        <v>39</v>
      </c>
      <c r="C52" s="21">
        <f>C51-C46</f>
        <v>0</v>
      </c>
      <c r="D52" s="21">
        <f t="shared" ref="D52:E52" si="17">D51-D46</f>
        <v>-1144517</v>
      </c>
      <c r="E52" s="21">
        <f t="shared" si="17"/>
        <v>-1094656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62" t="s">
        <v>46</v>
      </c>
      <c r="C69" s="39"/>
      <c r="D69" s="62" t="s">
        <v>49</v>
      </c>
      <c r="E69" s="39"/>
    </row>
    <row r="70" spans="2:18" s="40" customFormat="1" x14ac:dyDescent="0.3">
      <c r="B70" s="62" t="s">
        <v>47</v>
      </c>
      <c r="C70" s="39"/>
      <c r="D70" s="62" t="s">
        <v>50</v>
      </c>
      <c r="E70" s="39"/>
    </row>
    <row r="71" spans="2:18" s="40" customFormat="1" x14ac:dyDescent="0.3">
      <c r="B71" s="62" t="s">
        <v>48</v>
      </c>
      <c r="C71" s="39"/>
      <c r="D71" s="62" t="s">
        <v>51</v>
      </c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82622047244094488" right="0.23622047244094491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2024-02-01T20:21:04Z</cp:lastPrinted>
  <dcterms:created xsi:type="dcterms:W3CDTF">2020-01-08T20:37:56Z</dcterms:created>
  <dcterms:modified xsi:type="dcterms:W3CDTF">2024-02-01T20:21:27Z</dcterms:modified>
</cp:coreProperties>
</file>