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1E8B1FFF-11BC-4C06-A9FA-3238534F4F4A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 xr2:uid="{00000000-000D-0000-FFFF-FFFF00000000}"/>
  </bookViews>
  <sheets>
    <sheet name="BALANCE" sheetId="1" r:id="rId1"/>
  </sheets>
  <definedNames>
    <definedName name="_xlnm.Print_Area" localSheetId="0">BALANCE!$B$2:$E$69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D18" i="1" l="1"/>
  <c r="D19" i="1" s="1"/>
  <c r="D20" i="1" s="1"/>
  <c r="D27" i="1" s="1"/>
  <c r="E18" i="1"/>
  <c r="E19" i="1" s="1"/>
  <c r="E20" i="1" s="1"/>
  <c r="E27" i="1" s="1"/>
  <c r="C39" i="1"/>
  <c r="E58" i="1"/>
  <c r="E63" i="1" s="1"/>
  <c r="E64" i="1" s="1"/>
  <c r="C27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<sst xmlns="http://schemas.openxmlformats.org/spreadsheetml/2006/main" count="74" uniqueCount="50">
  <si>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</si>
  <si>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</si>
  <si>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</si>
  <si>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</si>
  <si>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</si>
  <si>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</si>
  <si>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</si>
  <si>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</si>
  <si>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</si>
  <si>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</si>
  <si>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</si>
  <si>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</si>
  <si>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</si>
  <si>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</si>
  <si>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</si>
  <si>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</si>
  <si>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</si>
  <si>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</si>
  <si>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</si>
  <si>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</si>
  <si>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</si>
  <si>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</si>
  <si>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</si>
  <si>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</si>
  <si>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</si>
  <si>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</si>
  <si>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</si>
  <si>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</si>
  <si>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</si>
  <si>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</si>
  <si>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</si>
  <si>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</si>
  <si>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</si>
  <si>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</si>
  <si>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</si>
  <si>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</si>
  <si>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</si>
  <si>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</si>
  <si>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</si>
  <si>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</si>
  <si>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</si>
  <si>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</si>
  <si>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</si>
  <si>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</si>
  <si>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Lázaro cardenas</t>
  </si>
  <si>
    <t>Del 01 de enero al 31 de diciembre de 2023 (b)</t>
  </si>
  <si>
    <t>Ing. Jose Miguel Morales Lugo</t>
  </si>
  <si>
    <t>Director Ejecutivo</t>
  </si>
  <si>
    <t>C. Julia Piñón Anchondo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</si>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</sst>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B1" zoomScale="90" zoomScaleNormal="90" workbookViewId="0">
      <selection activeCell="C12" sqref="C12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8" t="s">
        <v>44</v>
      </c>
      <c r="C2" s="49"/>
      <c r="D2" s="49"/>
      <c r="E2" s="50"/>
    </row>
    <row r="3" spans="2:5" x14ac:dyDescent="0.3">
      <c r="B3" s="51" t="s">
        <v>0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1</v>
      </c>
      <c r="C5" s="58"/>
      <c r="D5" s="58"/>
      <c r="E5" s="59"/>
    </row>
    <row r="6" spans="2:5" x14ac:dyDescent="0.3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35">
      <c r="B7" s="45"/>
      <c r="C7" s="4" t="s">
        <v>6</v>
      </c>
      <c r="D7" s="61"/>
      <c r="E7" s="4" t="s">
        <v>7</v>
      </c>
    </row>
    <row r="8" spans="2:5" x14ac:dyDescent="0.3">
      <c r="B8" s="27" t="s">
        <v>8</v>
      </c>
      <c r="C8" s="5">
        <f>SUM(C9:C11)</f>
        <v>14871308.119999999</v>
      </c>
      <c r="D8" s="5">
        <f t="shared" ref="D8:E8" si="0">SUM(D9:D11)</f>
        <v>13878944.4</v>
      </c>
      <c r="E8" s="5">
        <f t="shared" si="0"/>
        <v>13878944.4</v>
      </c>
    </row>
    <row r="9" spans="2:5" x14ac:dyDescent="0.3">
      <c r="B9" s="28" t="s">
        <v>9</v>
      </c>
      <c r="C9" s="33">
        <v>13887971.119999999</v>
      </c>
      <c r="D9" s="33">
        <v>12399882.4</v>
      </c>
      <c r="E9" s="33">
        <v>12399882.4</v>
      </c>
    </row>
    <row r="10" spans="2:5" x14ac:dyDescent="0.3">
      <c r="B10" s="28" t="s">
        <v>10</v>
      </c>
      <c r="C10" s="33">
        <v>983337</v>
      </c>
      <c r="D10" s="33">
        <v>1479062</v>
      </c>
      <c r="E10" s="33">
        <v>1479062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14871308.119999999</v>
      </c>
      <c r="D12" s="5">
        <f>SUM(D13+D14)</f>
        <v>11305309.41</v>
      </c>
      <c r="E12" s="5">
        <f>SUM(E13+E14)</f>
        <v>11140843.470000001</v>
      </c>
    </row>
    <row r="13" spans="2:5" ht="22.8" x14ac:dyDescent="0.3">
      <c r="B13" s="28" t="s">
        <v>13</v>
      </c>
      <c r="C13" s="33">
        <v>14871308.119999999</v>
      </c>
      <c r="D13" s="33">
        <v>10824976.99</v>
      </c>
      <c r="E13" s="33">
        <v>10660511.050000001</v>
      </c>
    </row>
    <row r="14" spans="2:5" ht="22.8" x14ac:dyDescent="0.3">
      <c r="B14" s="28" t="s">
        <v>14</v>
      </c>
      <c r="C14" s="33">
        <v>0</v>
      </c>
      <c r="D14" s="33">
        <v>480332.42</v>
      </c>
      <c r="E14" s="33">
        <v>480332.42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0</v>
      </c>
      <c r="D18" s="5">
        <f t="shared" ref="D18:E18" si="2">D8-D12+D15</f>
        <v>2573634.9900000002</v>
      </c>
      <c r="E18" s="5">
        <f t="shared" si="2"/>
        <v>2738100.9299999997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2573634.9900000002</v>
      </c>
      <c r="E19" s="5">
        <f t="shared" si="3"/>
        <v>2738100.9299999997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2573634.9900000002</v>
      </c>
      <c r="E20" s="7">
        <f t="shared" si="4"/>
        <v>2738100.9299999997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0</v>
      </c>
      <c r="D27" s="5">
        <f t="shared" ref="D27:E27" si="6">D20+D24</f>
        <v>2573634.9900000002</v>
      </c>
      <c r="E27" s="5">
        <f t="shared" si="6"/>
        <v>2738100.9299999997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35">
      <c r="B32" s="45"/>
      <c r="C32" s="45"/>
      <c r="D32" s="4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35">
      <c r="B44" s="45"/>
      <c r="C44" s="20" t="s">
        <v>22</v>
      </c>
      <c r="D44" s="45"/>
      <c r="E44" s="20" t="s">
        <v>23</v>
      </c>
    </row>
    <row r="45" spans="2:5" x14ac:dyDescent="0.3">
      <c r="B45" s="15" t="s">
        <v>36</v>
      </c>
      <c r="C45" s="22">
        <f>C9</f>
        <v>13887971.119999999</v>
      </c>
      <c r="D45" s="22">
        <f t="shared" ref="D45:E45" si="10">D9</f>
        <v>12399882.4</v>
      </c>
      <c r="E45" s="22">
        <f t="shared" si="10"/>
        <v>12399882.4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14871308.119999999</v>
      </c>
      <c r="D49" s="22">
        <f t="shared" ref="D49:E49" si="14">D13</f>
        <v>10824976.99</v>
      </c>
      <c r="E49" s="22">
        <f t="shared" si="14"/>
        <v>10660511.050000001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-983337</v>
      </c>
      <c r="D51" s="21">
        <f t="shared" ref="D51:E51" si="16">D45+D46-D49+D50</f>
        <v>1574905.4100000001</v>
      </c>
      <c r="E51" s="21">
        <f t="shared" si="16"/>
        <v>1739371.3499999996</v>
      </c>
      <c r="F51" s="25"/>
    </row>
    <row r="52" spans="2:6" ht="24.6" thickBot="1" x14ac:dyDescent="0.35">
      <c r="B52" s="27" t="s">
        <v>39</v>
      </c>
      <c r="C52" s="21">
        <f>C51-C46</f>
        <v>-983337</v>
      </c>
      <c r="D52" s="21">
        <f t="shared" ref="D52:E52" si="17">D51-D46</f>
        <v>1574905.4100000001</v>
      </c>
      <c r="E52" s="21">
        <f t="shared" si="17"/>
        <v>1739371.3499999996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35">
      <c r="B56" s="45"/>
      <c r="C56" s="45"/>
      <c r="D56" s="45"/>
      <c r="E56" s="20" t="s">
        <v>23</v>
      </c>
    </row>
    <row r="57" spans="2:6" x14ac:dyDescent="0.3">
      <c r="B57" s="15" t="s">
        <v>10</v>
      </c>
      <c r="C57" s="22">
        <f>C10</f>
        <v>983337</v>
      </c>
      <c r="D57" s="22">
        <f t="shared" ref="D57:E57" si="18">D10</f>
        <v>1479062</v>
      </c>
      <c r="E57" s="22">
        <f t="shared" si="18"/>
        <v>1479062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480332.42</v>
      </c>
      <c r="E61" s="22">
        <f t="shared" si="22"/>
        <v>480332.42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983337</v>
      </c>
      <c r="D63" s="21">
        <f t="shared" ref="D63:E63" si="24">D57+D58-D61+D62</f>
        <v>998729.58000000007</v>
      </c>
      <c r="E63" s="21">
        <f t="shared" si="24"/>
        <v>998729.58000000007</v>
      </c>
    </row>
    <row r="64" spans="2:6" ht="24.6" thickBot="1" x14ac:dyDescent="0.35">
      <c r="B64" s="29" t="s">
        <v>43</v>
      </c>
      <c r="C64" s="32">
        <f>C63-C58</f>
        <v>983337</v>
      </c>
      <c r="D64" s="32">
        <f t="shared" ref="D64:E64" si="25">D63-D58</f>
        <v>998729.58000000007</v>
      </c>
      <c r="E64" s="32">
        <f t="shared" si="25"/>
        <v>998729.58000000007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 t="s">
        <v>46</v>
      </c>
      <c r="C68" s="39"/>
      <c r="D68" s="39" t="s">
        <v>48</v>
      </c>
      <c r="E68" s="39"/>
    </row>
    <row r="69" spans="2:18" s="40" customFormat="1" x14ac:dyDescent="0.3">
      <c r="B69" s="38" t="s">
        <v>47</v>
      </c>
      <c r="C69" s="39"/>
      <c r="D69" s="39" t="s">
        <v>49</v>
      </c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2024-02-03T19:42:01Z</cp:lastPrinted>
  <dcterms:created xsi:type="dcterms:W3CDTF">2020-01-08T20:37:56Z</dcterms:created>
  <dcterms:modified xsi:type="dcterms:W3CDTF">2024-02-03T19:42:08Z</dcterms:modified>
</cp:coreProperties>
</file>