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IF\4TO TRIMESTRE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35" yWindow="-135" windowWidth="23310" windowHeight="12630"/>
  </bookViews>
  <sheets>
    <sheet name="BALANCE" sheetId="1" r:id="rId1"/>
  </sheets>
  <definedNames>
    <definedName name="_xlnm.Print_Area" localSheetId="0">BALANCE!$A$1:$E$69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<sst xmlns="http://schemas.openxmlformats.org/spreadsheetml/2006/main" count="74" uniqueCount="50">
  <si>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</si>
  <si>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</si>
  <si>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</si>
  <si>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</si>
  <si>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</si>
  <si>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</si>
  <si>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</si>
  <si>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</si>
  <si>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</si>
  <si>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</si>
  <si>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</si>
  <si>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</si>
  <si>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</si>
  <si>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</si>
  <si>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</si>
  <si>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</si>
  <si>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</si>
  <si>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</si>
  <si>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</si>
  <si>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</si>
  <si>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</si>
  <si>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</si>
  <si>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</si>
  <si>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</si>
  <si>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</si>
  <si>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</si>
  <si>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</si>
  <si>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</si>
  <si>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</si>
  <si>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</si>
  <si>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</si>
  <si>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</si>
  <si>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</si>
  <si>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</si>
  <si>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</si>
  <si>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</si>
  <si>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</si>
  <si>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</si>
  <si>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</si>
  <si>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</si>
  <si>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</si>
  <si>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</si>
  <si>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</si>
  <si>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</si>
  <si>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Universidad Tecnológica de Parral (a)</t>
  </si>
  <si>
    <t xml:space="preserve">                  Dra. Anna Elizabeth Chávez Mata</t>
  </si>
  <si>
    <t xml:space="preserve">          Lic. Obed Puentes Parra</t>
  </si>
  <si>
    <t xml:space="preserve">                                       Rectora </t>
  </si>
  <si>
    <t>Director Administrativo</t>
  </si>
  <si>
    <t>Del 01 de enero al 31 de diciembre de 2023 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</si>
</sst>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view="pageBreakPreview" zoomScaleNormal="90" zoomScaleSheetLayoutView="100" workbookViewId="0">
      <selection activeCell="G62" sqref="G62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49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40578083.899999999</v>
      </c>
      <c r="D8" s="5">
        <f t="shared" ref="D8:E8" si="0">SUM(D9:D11)</f>
        <v>40578083.899999999</v>
      </c>
      <c r="E8" s="5">
        <f t="shared" si="0"/>
        <v>39999293.800000004</v>
      </c>
    </row>
    <row r="9" spans="2:5" x14ac:dyDescent="0.25">
      <c r="B9" s="28" t="s">
        <v>9</v>
      </c>
      <c r="C9" s="33">
        <v>6872612</v>
      </c>
      <c r="D9" s="33">
        <v>6872612</v>
      </c>
      <c r="E9" s="33">
        <v>6872612</v>
      </c>
    </row>
    <row r="10" spans="2:5" x14ac:dyDescent="0.25">
      <c r="B10" s="28" t="s">
        <v>10</v>
      </c>
      <c r="C10" s="33">
        <v>33705194.609999999</v>
      </c>
      <c r="D10" s="33">
        <v>33705194.609999999</v>
      </c>
      <c r="E10" s="33">
        <v>33126404.510000002</v>
      </c>
    </row>
    <row r="11" spans="2:5" x14ac:dyDescent="0.25">
      <c r="B11" s="28" t="s">
        <v>11</v>
      </c>
      <c r="C11" s="33">
        <v>277.29000000000002</v>
      </c>
      <c r="D11" s="33">
        <v>277.29000000000002</v>
      </c>
      <c r="E11" s="33">
        <v>277.29000000000002</v>
      </c>
    </row>
    <row r="12" spans="2:5" x14ac:dyDescent="0.25">
      <c r="B12" s="27" t="s">
        <v>12</v>
      </c>
      <c r="C12" s="5">
        <f>SUM(C13+C14)</f>
        <v>40752806.609999999</v>
      </c>
      <c r="D12" s="5">
        <f>SUM(D13+D14)</f>
        <v>40474170.259999998</v>
      </c>
      <c r="E12" s="5">
        <f>SUM(E13+E14)</f>
        <v>38790360.349999994</v>
      </c>
    </row>
    <row r="13" spans="2:5" ht="24" x14ac:dyDescent="0.25">
      <c r="B13" s="28" t="s">
        <v>13</v>
      </c>
      <c r="C13" s="33">
        <v>37064818.609999999</v>
      </c>
      <c r="D13" s="33">
        <v>36796635.640000001</v>
      </c>
      <c r="E13" s="33">
        <v>35749519.549999997</v>
      </c>
    </row>
    <row r="14" spans="2:5" ht="24" x14ac:dyDescent="0.25">
      <c r="B14" s="28" t="s">
        <v>14</v>
      </c>
      <c r="C14" s="33">
        <v>3687988</v>
      </c>
      <c r="D14" s="33">
        <v>3677534.62</v>
      </c>
      <c r="E14" s="33">
        <v>3040840.8000000003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-174722.71000000089</v>
      </c>
      <c r="D18" s="5">
        <f t="shared" ref="D18:E18" si="2">D8-D12+D15</f>
        <v>103913.6400000006</v>
      </c>
      <c r="E18" s="5">
        <f t="shared" si="2"/>
        <v>1208933.4500000104</v>
      </c>
    </row>
    <row r="19" spans="2:5" ht="24" x14ac:dyDescent="0.25">
      <c r="B19" s="27" t="s">
        <v>19</v>
      </c>
      <c r="C19" s="5">
        <f>C18-C11</f>
        <v>-175000.0000000009</v>
      </c>
      <c r="D19" s="5">
        <f t="shared" ref="D19:E19" si="3">D18-D11</f>
        <v>103636.3500000006</v>
      </c>
      <c r="E19" s="5">
        <f t="shared" si="3"/>
        <v>1208656.1600000104</v>
      </c>
    </row>
    <row r="20" spans="2:5" ht="24.75" thickBot="1" x14ac:dyDescent="0.3">
      <c r="B20" s="29" t="s">
        <v>20</v>
      </c>
      <c r="C20" s="7">
        <f>C19-C15</f>
        <v>-175000.0000000009</v>
      </c>
      <c r="D20" s="7">
        <f t="shared" ref="D20:E20" si="4">D19-D15</f>
        <v>103636.3500000006</v>
      </c>
      <c r="E20" s="7">
        <f t="shared" si="4"/>
        <v>1208656.1600000104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-175000.0000000009</v>
      </c>
      <c r="D27" s="5">
        <f t="shared" ref="D27:E27" si="6">D20+D24</f>
        <v>103636.3500000006</v>
      </c>
      <c r="E27" s="5">
        <f t="shared" si="6"/>
        <v>1208656.1600000104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6872612</v>
      </c>
      <c r="D45" s="22">
        <f t="shared" ref="D45:E45" si="10">D9</f>
        <v>6872612</v>
      </c>
      <c r="E45" s="22">
        <f t="shared" si="10"/>
        <v>6872612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37064818.609999999</v>
      </c>
      <c r="D49" s="22">
        <f t="shared" ref="D49:E49" si="14">D13</f>
        <v>36796635.640000001</v>
      </c>
      <c r="E49" s="22">
        <f t="shared" si="14"/>
        <v>35749519.549999997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-30192206.609999999</v>
      </c>
      <c r="D51" s="21">
        <f t="shared" ref="D51:E51" si="16">D45+D46-D49+D50</f>
        <v>-29924023.640000001</v>
      </c>
      <c r="E51" s="21">
        <f t="shared" si="16"/>
        <v>-28876907.549999997</v>
      </c>
      <c r="F51" s="25"/>
    </row>
    <row r="52" spans="2:6" ht="24.75" thickBot="1" x14ac:dyDescent="0.3">
      <c r="B52" s="27" t="s">
        <v>39</v>
      </c>
      <c r="C52" s="21">
        <f>C51-C46</f>
        <v>-30192206.609999999</v>
      </c>
      <c r="D52" s="21">
        <f t="shared" ref="D52:E52" si="17">D51-D46</f>
        <v>-29924023.640000001</v>
      </c>
      <c r="E52" s="21">
        <f t="shared" si="17"/>
        <v>-28876907.549999997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33705194.609999999</v>
      </c>
      <c r="D57" s="22">
        <f t="shared" ref="D57:E57" si="18">D10</f>
        <v>33705194.609999999</v>
      </c>
      <c r="E57" s="22">
        <f t="shared" si="18"/>
        <v>33126404.510000002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3687988</v>
      </c>
      <c r="D61" s="22">
        <f t="shared" ref="D61:E61" si="22">D14</f>
        <v>3677534.62</v>
      </c>
      <c r="E61" s="22">
        <f t="shared" si="22"/>
        <v>3040840.8000000003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30017206.609999999</v>
      </c>
      <c r="D63" s="21">
        <f t="shared" ref="D63:E63" si="24">D57+D58-D61+D62</f>
        <v>30027659.989999998</v>
      </c>
      <c r="E63" s="21">
        <f t="shared" si="24"/>
        <v>30085563.710000001</v>
      </c>
    </row>
    <row r="64" spans="2:6" ht="24.75" thickBot="1" x14ac:dyDescent="0.3">
      <c r="B64" s="29" t="s">
        <v>43</v>
      </c>
      <c r="C64" s="32">
        <f>C63-C58</f>
        <v>30017206.609999999</v>
      </c>
      <c r="D64" s="32">
        <f t="shared" ref="D64:E64" si="25">D63-D58</f>
        <v>30027659.989999998</v>
      </c>
      <c r="E64" s="32">
        <f t="shared" si="25"/>
        <v>30085563.710000001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 t="s">
        <v>45</v>
      </c>
      <c r="C68" s="39"/>
      <c r="D68" s="39" t="s">
        <v>46</v>
      </c>
      <c r="E68" s="39"/>
    </row>
    <row r="69" spans="2:18" s="40" customFormat="1" x14ac:dyDescent="0.25">
      <c r="B69" s="38" t="s">
        <v>47</v>
      </c>
      <c r="C69" s="39"/>
      <c r="D69" s="39" t="s">
        <v>48</v>
      </c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</cp:lastModifiedBy>
  <cp:lastPrinted>2023-04-26T19:35:52Z</cp:lastPrinted>
  <dcterms:created xsi:type="dcterms:W3CDTF">2020-01-08T20:37:56Z</dcterms:created>
  <dcterms:modified xsi:type="dcterms:W3CDTF">2024-01-26T16:42:38Z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42eb1901-42a3-499c-81c7-f053ec366b0e</vt:lpwstr>
  </property>
</Properties>
</file>