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<sst xmlns="http://schemas.openxmlformats.org/spreadsheetml/2006/main" count="76" uniqueCount="52">
  <si>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</si>
  <si>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</si>
  <si>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</si>
  <si>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</si>
  <si>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</si>
  <si>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</si>
  <si>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</si>
  <si>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</si>
  <si>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</si>
  <si>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</si>
  <si>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</si>
  <si>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</si>
  <si>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</si>
  <si>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</si>
  <si>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</si>
  <si>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</si>
  <si>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</si>
  <si>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</si>
  <si>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</si>
  <si>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</si>
  <si>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</si>
  <si>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</si>
  <si>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</si>
  <si>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</si>
  <si>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</si>
  <si>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</si>
  <si>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</si>
  <si>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</si>
  <si>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</si>
  <si>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</si>
  <si>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</si>
  <si>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</si>
  <si>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</si>
  <si>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</si>
  <si>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</si>
  <si>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</si>
  <si>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</si>
  <si>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</si>
  <si>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</si>
  <si>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</si>
  <si>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</si>
  <si>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</si>
  <si>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</si>
  <si>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</si>
  <si>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Mtro. Enrique Alonso Rascón Carrillo</t>
  </si>
  <si>
    <t>Ing. Ignacio Ramirez Salazú</t>
  </si>
  <si>
    <t>Titular de la Secretaria</t>
  </si>
  <si>
    <t>Director Administrativo</t>
  </si>
  <si>
    <t xml:space="preserve">                       ________________________________</t>
  </si>
  <si>
    <t>FIDEICOMISO COMUNIDAD BOSQUES DE SAN ELIAS REPECHIQUE (a)</t>
  </si>
  <si>
    <t xml:space="preserve">                  ________________________________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</si>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</sst>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2" zoomScale="90" zoomScaleNormal="90" workbookViewId="0">
      <selection activeCell="E14" sqref="E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52" t="s">
        <v>49</v>
      </c>
      <c r="C2" s="53"/>
      <c r="D2" s="53"/>
      <c r="E2" s="54"/>
    </row>
    <row r="3" spans="2:5" ht="14.45" x14ac:dyDescent="0.3">
      <c r="B3" s="55" t="s">
        <v>0</v>
      </c>
      <c r="C3" s="56"/>
      <c r="D3" s="56"/>
      <c r="E3" s="57"/>
    </row>
    <row r="4" spans="2:5" ht="14.45" x14ac:dyDescent="0.3">
      <c r="B4" s="58" t="s">
        <v>51</v>
      </c>
      <c r="C4" s="59"/>
      <c r="D4" s="59"/>
      <c r="E4" s="60"/>
    </row>
    <row r="5" spans="2:5" thickBot="1" x14ac:dyDescent="0.35">
      <c r="B5" s="61" t="s">
        <v>1</v>
      </c>
      <c r="C5" s="62"/>
      <c r="D5" s="62"/>
      <c r="E5" s="63"/>
    </row>
    <row r="6" spans="2:5" x14ac:dyDescent="0.25">
      <c r="B6" s="48" t="s">
        <v>2</v>
      </c>
      <c r="C6" s="3" t="s">
        <v>3</v>
      </c>
      <c r="D6" s="64" t="s">
        <v>4</v>
      </c>
      <c r="E6" s="3" t="s">
        <v>5</v>
      </c>
    </row>
    <row r="7" spans="2:5" ht="15.75" thickBot="1" x14ac:dyDescent="0.3">
      <c r="B7" s="49"/>
      <c r="C7" s="4" t="s">
        <v>6</v>
      </c>
      <c r="D7" s="65"/>
      <c r="E7" s="4" t="s">
        <v>7</v>
      </c>
    </row>
    <row r="8" spans="2:5" ht="14.45" x14ac:dyDescent="0.3">
      <c r="B8" s="27" t="s">
        <v>8</v>
      </c>
      <c r="C8" s="5">
        <f>SUM(C9:C11)</f>
        <v>6324748</v>
      </c>
      <c r="D8" s="5">
        <f t="shared" ref="D8:E8" si="0">SUM(D9:D11)</f>
        <v>6324748</v>
      </c>
      <c r="E8" s="5">
        <f t="shared" si="0"/>
        <v>6324748</v>
      </c>
    </row>
    <row r="9" spans="2:5" x14ac:dyDescent="0.25">
      <c r="B9" s="28" t="s">
        <v>9</v>
      </c>
      <c r="C9" s="33">
        <v>6324748</v>
      </c>
      <c r="D9" s="33">
        <v>6324748</v>
      </c>
      <c r="E9" s="33">
        <v>6324748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3867130</v>
      </c>
      <c r="D12" s="5">
        <f>SUM(D13+D14)</f>
        <v>3867130</v>
      </c>
      <c r="E12" s="5">
        <f>SUM(E13+E14)</f>
        <v>3867130</v>
      </c>
    </row>
    <row r="13" spans="2:5" ht="24" x14ac:dyDescent="0.25">
      <c r="B13" s="28" t="s">
        <v>13</v>
      </c>
      <c r="C13" s="33">
        <f>3760130+107000</f>
        <v>3867130</v>
      </c>
      <c r="D13" s="33">
        <v>3867130</v>
      </c>
      <c r="E13" s="33">
        <v>3867130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59305373</v>
      </c>
      <c r="D15" s="5">
        <f t="shared" ref="D15:E15" si="1">SUM(D16:D17)</f>
        <v>59305373</v>
      </c>
      <c r="E15" s="5">
        <f t="shared" si="1"/>
        <v>59305373</v>
      </c>
    </row>
    <row r="16" spans="2:5" ht="24" x14ac:dyDescent="0.25">
      <c r="B16" s="28" t="s">
        <v>16</v>
      </c>
      <c r="C16" s="35">
        <v>59305373</v>
      </c>
      <c r="D16" s="33">
        <v>59305373</v>
      </c>
      <c r="E16" s="33">
        <v>59305373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61762991</v>
      </c>
      <c r="D18" s="5">
        <f t="shared" ref="D18:E18" si="2">D8-D12+D15</f>
        <v>61762991</v>
      </c>
      <c r="E18" s="5">
        <f t="shared" si="2"/>
        <v>61762991</v>
      </c>
    </row>
    <row r="19" spans="2:5" ht="24" x14ac:dyDescent="0.25">
      <c r="B19" s="27" t="s">
        <v>19</v>
      </c>
      <c r="C19" s="5">
        <f>C18-C11</f>
        <v>61762991</v>
      </c>
      <c r="D19" s="5">
        <f t="shared" ref="D19:E19" si="3">D18-D11</f>
        <v>61762991</v>
      </c>
      <c r="E19" s="5">
        <f t="shared" si="3"/>
        <v>61762991</v>
      </c>
    </row>
    <row r="20" spans="2:5" ht="24.75" thickBot="1" x14ac:dyDescent="0.3">
      <c r="B20" s="29" t="s">
        <v>20</v>
      </c>
      <c r="C20" s="7">
        <f>C19-C15</f>
        <v>2457618</v>
      </c>
      <c r="D20" s="7">
        <f t="shared" ref="D20:E20" si="4">D19-D15</f>
        <v>2457618</v>
      </c>
      <c r="E20" s="7">
        <f t="shared" si="4"/>
        <v>2457618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2457618</v>
      </c>
      <c r="D27" s="5">
        <f t="shared" ref="D27:E27" si="6">D20+D24</f>
        <v>2457618</v>
      </c>
      <c r="E27" s="5">
        <f t="shared" si="6"/>
        <v>2457618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8" t="s">
        <v>21</v>
      </c>
      <c r="C31" s="48" t="s">
        <v>28</v>
      </c>
      <c r="D31" s="48" t="s">
        <v>4</v>
      </c>
      <c r="E31" s="19" t="s">
        <v>5</v>
      </c>
    </row>
    <row r="32" spans="2:5" ht="15.75" thickBot="1" x14ac:dyDescent="0.3">
      <c r="B32" s="49"/>
      <c r="C32" s="49"/>
      <c r="D32" s="49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0" t="s">
        <v>35</v>
      </c>
      <c r="C39" s="46">
        <f>C33-C36</f>
        <v>0</v>
      </c>
      <c r="D39" s="46">
        <f t="shared" ref="D39:E39" si="9">D33-D36</f>
        <v>0</v>
      </c>
      <c r="E39" s="46">
        <f t="shared" si="9"/>
        <v>0</v>
      </c>
    </row>
    <row r="40" spans="2:5" ht="15.75" thickBot="1" x14ac:dyDescent="0.3">
      <c r="B40" s="51"/>
      <c r="C40" s="47"/>
      <c r="D40" s="47"/>
      <c r="E40" s="47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8" t="s">
        <v>21</v>
      </c>
      <c r="C43" s="19" t="s">
        <v>3</v>
      </c>
      <c r="D43" s="48" t="s">
        <v>4</v>
      </c>
      <c r="E43" s="19" t="s">
        <v>5</v>
      </c>
    </row>
    <row r="44" spans="2:5" ht="15.75" thickBot="1" x14ac:dyDescent="0.3">
      <c r="B44" s="49"/>
      <c r="C44" s="20" t="s">
        <v>22</v>
      </c>
      <c r="D44" s="49"/>
      <c r="E44" s="20" t="s">
        <v>23</v>
      </c>
    </row>
    <row r="45" spans="2:5" x14ac:dyDescent="0.25">
      <c r="B45" s="15" t="s">
        <v>36</v>
      </c>
      <c r="C45" s="22">
        <f>C9</f>
        <v>6324748</v>
      </c>
      <c r="D45" s="22">
        <f t="shared" ref="D45:E45" si="10">D9</f>
        <v>6324748</v>
      </c>
      <c r="E45" s="22">
        <f t="shared" si="10"/>
        <v>6324748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3867130</v>
      </c>
      <c r="D49" s="22">
        <f t="shared" ref="D49:E49" si="14">D13</f>
        <v>3867130</v>
      </c>
      <c r="E49" s="22">
        <f t="shared" si="14"/>
        <v>3867130</v>
      </c>
    </row>
    <row r="50" spans="2:6" ht="24" x14ac:dyDescent="0.25">
      <c r="B50" s="15" t="s">
        <v>16</v>
      </c>
      <c r="C50" s="36">
        <f>C16</f>
        <v>59305373</v>
      </c>
      <c r="D50" s="22">
        <f t="shared" ref="D50:E50" si="15">D16</f>
        <v>59305373</v>
      </c>
      <c r="E50" s="22">
        <f t="shared" si="15"/>
        <v>59305373</v>
      </c>
    </row>
    <row r="51" spans="2:6" ht="24" x14ac:dyDescent="0.25">
      <c r="B51" s="27" t="s">
        <v>38</v>
      </c>
      <c r="C51" s="21">
        <f>C45+C46-C49+C50</f>
        <v>61762991</v>
      </c>
      <c r="D51" s="21">
        <f t="shared" ref="D51:E51" si="16">D45+D46-D49+D50</f>
        <v>61762991</v>
      </c>
      <c r="E51" s="21">
        <f t="shared" si="16"/>
        <v>61762991</v>
      </c>
      <c r="F51" s="25"/>
    </row>
    <row r="52" spans="2:6" ht="24.75" thickBot="1" x14ac:dyDescent="0.3">
      <c r="B52" s="27" t="s">
        <v>39</v>
      </c>
      <c r="C52" s="21">
        <f>C51-C46</f>
        <v>61762991</v>
      </c>
      <c r="D52" s="21">
        <f t="shared" ref="D52:E52" si="17">D51-D46</f>
        <v>61762991</v>
      </c>
      <c r="E52" s="21">
        <f t="shared" si="17"/>
        <v>61762991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8" t="s">
        <v>21</v>
      </c>
      <c r="C55" s="48" t="s">
        <v>28</v>
      </c>
      <c r="D55" s="48" t="s">
        <v>4</v>
      </c>
      <c r="E55" s="19" t="s">
        <v>5</v>
      </c>
    </row>
    <row r="56" spans="2:6" ht="15.75" thickBot="1" x14ac:dyDescent="0.3">
      <c r="B56" s="49"/>
      <c r="C56" s="49"/>
      <c r="D56" s="49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3" customFormat="1" ht="12" x14ac:dyDescent="0.2">
      <c r="B68" s="42" t="s">
        <v>50</v>
      </c>
      <c r="C68" s="42" t="s">
        <v>48</v>
      </c>
    </row>
    <row r="69" spans="2:18" s="45" customFormat="1" ht="12" x14ac:dyDescent="0.2">
      <c r="B69" s="44" t="s">
        <v>44</v>
      </c>
      <c r="D69" s="44" t="s">
        <v>45</v>
      </c>
    </row>
    <row r="70" spans="2:18" s="45" customFormat="1" ht="12" x14ac:dyDescent="0.2">
      <c r="B70" s="44" t="s">
        <v>46</v>
      </c>
      <c r="D70" s="44" t="s">
        <v>47</v>
      </c>
    </row>
    <row r="71" spans="2:18" s="43" customFormat="1" ht="12" x14ac:dyDescent="0.2"/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fitToHeight="0" orientation="landscape" r:id="rId1"/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2024-02-06T14:44:32Z</cp:lastPrinted>
  <dcterms:created xsi:type="dcterms:W3CDTF">2020-01-08T20:37:56Z</dcterms:created>
  <dcterms:modified xsi:type="dcterms:W3CDTF">2024-02-06T14:44:35Z</dcterms:modified>
</cp:coreProperties>
</file>