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35" yWindow="-135" windowWidth="23310" windowHeight="12630"/>
  </bookViews>
  <sheets>
    <sheet name="BALANCE" sheetId="1" r:id="rId1"/>
  </sheets>
  <definedNames>
    <definedName name="_xlnm.Print_Area" localSheetId="0">BALANCE!$A$1:$E$71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<sst xmlns="http://schemas.openxmlformats.org/spreadsheetml/2006/main" count="75" uniqueCount="51">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</sst>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8" zoomScale="90" zoomScaleNormal="90" workbookViewId="0">
      <selection activeCell="B70" sqref="B70:D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4391186.700963595</v>
      </c>
      <c r="D8" s="5">
        <f t="shared" ref="D8:E8" si="0">SUM(D9:D11)</f>
        <v>5917864.4699999997</v>
      </c>
      <c r="E8" s="5">
        <f t="shared" si="0"/>
        <v>5917864.4699999997</v>
      </c>
    </row>
    <row r="9" spans="2:5" x14ac:dyDescent="0.25">
      <c r="B9" s="28" t="s">
        <v>9</v>
      </c>
      <c r="C9" s="33">
        <v>4391186.700963595</v>
      </c>
      <c r="D9" s="33">
        <v>5917864.4699999997</v>
      </c>
      <c r="E9" s="33">
        <v>5917864.4699999997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4391186.700963595</v>
      </c>
      <c r="D12" s="5">
        <f>SUM(D13+D14)</f>
        <v>3627187.36</v>
      </c>
      <c r="E12" s="5">
        <f>SUM(E13+E14)</f>
        <v>3627187.36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4391186.700963595</v>
      </c>
      <c r="D14" s="33">
        <v>3627187.36</v>
      </c>
      <c r="E14" s="33">
        <v>3627187.36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2290677.11</v>
      </c>
      <c r="E18" s="5">
        <f t="shared" si="2"/>
        <v>2290677.11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2290677.11</v>
      </c>
      <c r="E19" s="5">
        <f t="shared" si="3"/>
        <v>2290677.11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2290677.11</v>
      </c>
      <c r="E20" s="7">
        <f t="shared" si="4"/>
        <v>2290677.11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2290677.11</v>
      </c>
      <c r="E27" s="5">
        <f t="shared" si="6"/>
        <v>2290677.11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4391186.700963595</v>
      </c>
      <c r="D45" s="22">
        <f t="shared" ref="D45:E45" si="10">D9</f>
        <v>5917864.4699999997</v>
      </c>
      <c r="E45" s="22">
        <f t="shared" si="10"/>
        <v>5917864.4699999997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4391186.700963595</v>
      </c>
      <c r="D51" s="21">
        <f t="shared" ref="D51:E51" si="16">D45+D46-D49+D50</f>
        <v>5917864.4699999997</v>
      </c>
      <c r="E51" s="21">
        <f t="shared" si="16"/>
        <v>5917864.4699999997</v>
      </c>
      <c r="F51" s="25"/>
    </row>
    <row r="52" spans="2:6" ht="24.75" thickBot="1" x14ac:dyDescent="0.3">
      <c r="B52" s="27" t="s">
        <v>39</v>
      </c>
      <c r="C52" s="21">
        <f>C51-C46</f>
        <v>4391186.700963595</v>
      </c>
      <c r="D52" s="21">
        <f t="shared" ref="D52:E52" si="17">D51-D46</f>
        <v>5917864.4699999997</v>
      </c>
      <c r="E52" s="21">
        <f t="shared" si="17"/>
        <v>5917864.4699999997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4391186.700963595</v>
      </c>
      <c r="D61" s="22">
        <f t="shared" ref="D61:E61" si="22">D14</f>
        <v>3627187.36</v>
      </c>
      <c r="E61" s="22">
        <f t="shared" si="22"/>
        <v>3627187.36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-4391186.700963595</v>
      </c>
      <c r="D63" s="21">
        <f t="shared" ref="D63:E63" si="24">D57+D58-D61+D62</f>
        <v>-3627187.36</v>
      </c>
      <c r="E63" s="21">
        <f t="shared" si="24"/>
        <v>-3627187.36</v>
      </c>
    </row>
    <row r="64" spans="2:6" ht="24.75" thickBot="1" x14ac:dyDescent="0.3">
      <c r="B64" s="29" t="s">
        <v>43</v>
      </c>
      <c r="C64" s="32">
        <f>C63-C58</f>
        <v>-4391186.700963595</v>
      </c>
      <c r="D64" s="32">
        <f t="shared" ref="D64:E64" si="25">D63-D58</f>
        <v>-3627187.36</v>
      </c>
      <c r="E64" s="32">
        <f t="shared" si="25"/>
        <v>-3627187.36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62" t="s">
        <v>47</v>
      </c>
      <c r="C70" s="62"/>
      <c r="D70" s="62" t="s">
        <v>48</v>
      </c>
      <c r="E70" s="39"/>
    </row>
    <row r="71" spans="2:18" s="40" customFormat="1" x14ac:dyDescent="0.25">
      <c r="B71" s="62" t="s">
        <v>49</v>
      </c>
      <c r="C71" s="62"/>
      <c r="D71" s="62" t="s">
        <v>50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2020-01-08T20:37:56Z</dcterms:created>
  <dcterms:modified xsi:type="dcterms:W3CDTF">2024-01-31T21:46:01Z</dcterms:modified>
</cp:coreProperties>
</file>