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38C2B7E8-4104-4806-BD66-24B863178D7A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BALANCE!$B$2:$E$69</definedName>
    <definedName name="_xlnm.Print_Titles" localSheetId="0">BALANCE!$2:$7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C8" i="1"/>
  <c r="D27" i="1" l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<sst xmlns="http://schemas.openxmlformats.org/spreadsheetml/2006/main" count="76" uniqueCount="52">
  <si>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</si>
  <si>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</si>
  <si>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</si>
  <si>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</si>
  <si>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</si>
  <si>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</si>
  <si>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</si>
  <si>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</si>
  <si>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</si>
  <si>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</si>
  <si>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</si>
  <si>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</si>
  <si>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</si>
  <si>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</si>
  <si>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</si>
  <si>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</si>
  <si>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</si>
  <si>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</si>
  <si>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</si>
  <si>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</si>
  <si>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</si>
  <si>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</si>
  <si>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</si>
  <si>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</si>
  <si>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</si>
  <si>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</si>
  <si>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</si>
  <si>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</si>
  <si>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</si>
  <si>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</si>
  <si>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</si>
  <si>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</si>
  <si>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</si>
  <si>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</si>
  <si>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</si>
  <si>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</si>
  <si>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</si>
  <si>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</si>
  <si>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</si>
  <si>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</si>
  <si>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</si>
  <si>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</si>
  <si>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</si>
  <si>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</si>
  <si>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PRAXEDIS G GUERRERO (a)</t>
  </si>
  <si>
    <t>Del 01 de enero al 31 de diciembre de 2023 (b)</t>
  </si>
  <si>
    <t>___________________________________</t>
  </si>
  <si>
    <t>_______________________________</t>
  </si>
  <si>
    <t xml:space="preserve">  C. GREGORIO VALENZUELA GUERRERO</t>
  </si>
  <si>
    <t xml:space="preserve">    ING. VERÓNICA ACOSTA TREJO</t>
  </si>
  <si>
    <t xml:space="preserve">             DIRECTOR EJECUTIVO</t>
  </si>
  <si>
    <t xml:space="preserve">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</si>
</sst>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49" zoomScale="90" zoomScaleNormal="90" workbookViewId="0">
      <selection activeCell="B67" sqref="B67:E70"/>
    </sheetView>
  </sheetViews>
  <sheetFormatPr baseColWidth="10" defaultRowHeight="15" x14ac:dyDescent="0.25"/>
  <cols>
    <col min="1" max="1" width="3.5703125" customWidth="1"/>
    <col min="2" max="2" width="49.5703125" style="1" customWidth="1"/>
    <col min="3" max="5" width="17.85546875" style="2" customWidth="1"/>
    <col min="6" max="6" width="11.570312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3527928.33</v>
      </c>
      <c r="D8" s="5">
        <f t="shared" ref="D8:E8" si="0">SUM(D9:D11)</f>
        <v>3547969.39</v>
      </c>
      <c r="E8" s="5">
        <f t="shared" si="0"/>
        <v>3547969.39</v>
      </c>
    </row>
    <row r="9" spans="2:5" x14ac:dyDescent="0.25">
      <c r="B9" s="28" t="s">
        <v>9</v>
      </c>
      <c r="C9" s="33">
        <v>3527928.33</v>
      </c>
      <c r="D9" s="33">
        <v>3547969.39</v>
      </c>
      <c r="E9" s="33">
        <v>3547969.39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3402731.38</v>
      </c>
      <c r="D12" s="5">
        <f>SUM(D13+D14)</f>
        <v>3080984.94</v>
      </c>
      <c r="E12" s="5">
        <f>SUM(E13+E14)</f>
        <v>3080984.94</v>
      </c>
    </row>
    <row r="13" spans="2:5" ht="24" x14ac:dyDescent="0.25">
      <c r="B13" s="28" t="s">
        <v>13</v>
      </c>
      <c r="C13" s="33">
        <v>3402731.38</v>
      </c>
      <c r="D13" s="33">
        <v>3080984.94</v>
      </c>
      <c r="E13" s="33">
        <v>3080984.94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54803.05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54803.05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180000.00000000017</v>
      </c>
      <c r="D18" s="5">
        <f t="shared" ref="D18:E18" si="2">D8-D12+D15</f>
        <v>466984.45000000019</v>
      </c>
      <c r="E18" s="5">
        <f t="shared" si="2"/>
        <v>466984.45000000019</v>
      </c>
    </row>
    <row r="19" spans="2:5" ht="24" x14ac:dyDescent="0.25">
      <c r="B19" s="27" t="s">
        <v>19</v>
      </c>
      <c r="C19" s="5">
        <f>C18-C11</f>
        <v>180000.00000000017</v>
      </c>
      <c r="D19" s="5">
        <f t="shared" ref="D19:E19" si="3">D18-D11</f>
        <v>466984.45000000019</v>
      </c>
      <c r="E19" s="5">
        <f t="shared" si="3"/>
        <v>466984.45000000019</v>
      </c>
    </row>
    <row r="20" spans="2:5" ht="24.75" thickBot="1" x14ac:dyDescent="0.3">
      <c r="B20" s="29" t="s">
        <v>20</v>
      </c>
      <c r="C20" s="7">
        <f>C19-C15</f>
        <v>125196.95000000017</v>
      </c>
      <c r="D20" s="7">
        <f t="shared" ref="D20:E20" si="4">D19-D15</f>
        <v>466984.45000000019</v>
      </c>
      <c r="E20" s="7">
        <f t="shared" si="4"/>
        <v>466984.45000000019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9276.5</v>
      </c>
      <c r="E24" s="5">
        <f t="shared" si="5"/>
        <v>9276.5</v>
      </c>
    </row>
    <row r="25" spans="2:5" ht="24" x14ac:dyDescent="0.25">
      <c r="B25" s="6" t="s">
        <v>25</v>
      </c>
      <c r="C25" s="33">
        <v>0</v>
      </c>
      <c r="D25" s="33">
        <v>9276.5</v>
      </c>
      <c r="E25" s="33">
        <v>9276.5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125196.95000000017</v>
      </c>
      <c r="D27" s="5">
        <f t="shared" ref="D27:E27" si="6">D20+D24</f>
        <v>476260.95000000019</v>
      </c>
      <c r="E27" s="5">
        <f t="shared" si="6"/>
        <v>476260.95000000019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180000</v>
      </c>
      <c r="D33" s="21">
        <f t="shared" ref="D33:E33" si="7">SUM(D34:D35)</f>
        <v>180000</v>
      </c>
      <c r="E33" s="21">
        <f t="shared" si="7"/>
        <v>180000</v>
      </c>
    </row>
    <row r="34" spans="2:5" ht="24" x14ac:dyDescent="0.25">
      <c r="B34" s="6" t="s">
        <v>30</v>
      </c>
      <c r="C34" s="34">
        <v>180000</v>
      </c>
      <c r="D34" s="34">
        <v>180000</v>
      </c>
      <c r="E34" s="34">
        <v>180000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180000</v>
      </c>
      <c r="D36" s="21">
        <f t="shared" ref="D36:E36" si="8">SUM(D37:D38)</f>
        <v>180000</v>
      </c>
      <c r="E36" s="21">
        <f t="shared" si="8"/>
        <v>180000</v>
      </c>
    </row>
    <row r="37" spans="2:5" ht="23.1" customHeight="1" x14ac:dyDescent="0.25">
      <c r="B37" s="6" t="s">
        <v>33</v>
      </c>
      <c r="C37" s="34">
        <v>180000</v>
      </c>
      <c r="D37" s="34">
        <v>180000</v>
      </c>
      <c r="E37" s="34">
        <v>180000</v>
      </c>
    </row>
    <row r="38" spans="2:5" ht="26.1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3527928.33</v>
      </c>
      <c r="D45" s="22">
        <f t="shared" ref="D45:E45" si="10">D9</f>
        <v>3547969.39</v>
      </c>
      <c r="E45" s="22">
        <f t="shared" si="10"/>
        <v>3547969.39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180000</v>
      </c>
      <c r="D47" s="22">
        <f t="shared" ref="D47:E47" si="12">D34</f>
        <v>180000</v>
      </c>
      <c r="E47" s="22">
        <f t="shared" si="12"/>
        <v>180000</v>
      </c>
    </row>
    <row r="48" spans="2:5" ht="26.45" customHeight="1" x14ac:dyDescent="0.25">
      <c r="B48" s="28" t="s">
        <v>33</v>
      </c>
      <c r="C48" s="22">
        <f>C37</f>
        <v>180000</v>
      </c>
      <c r="D48" s="22">
        <f t="shared" ref="D48:E48" si="13">D37</f>
        <v>180000</v>
      </c>
      <c r="E48" s="22">
        <f t="shared" si="13"/>
        <v>180000</v>
      </c>
    </row>
    <row r="49" spans="2:6" ht="24" x14ac:dyDescent="0.25">
      <c r="B49" s="15" t="s">
        <v>13</v>
      </c>
      <c r="C49" s="22">
        <f>C13</f>
        <v>3402731.38</v>
      </c>
      <c r="D49" s="22">
        <f t="shared" ref="D49:E49" si="14">D13</f>
        <v>3080984.94</v>
      </c>
      <c r="E49" s="22">
        <f t="shared" si="14"/>
        <v>3080984.94</v>
      </c>
    </row>
    <row r="50" spans="2:6" ht="24" x14ac:dyDescent="0.25">
      <c r="B50" s="15" t="s">
        <v>16</v>
      </c>
      <c r="C50" s="36">
        <f>C16</f>
        <v>54803.05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180000.00000000017</v>
      </c>
      <c r="D51" s="21">
        <f t="shared" ref="D51:E51" si="16">D45+D46-D49+D50</f>
        <v>466984.45000000019</v>
      </c>
      <c r="E51" s="21">
        <f t="shared" si="16"/>
        <v>466984.45000000019</v>
      </c>
      <c r="F51" s="25"/>
    </row>
    <row r="52" spans="2:6" ht="24.75" thickBot="1" x14ac:dyDescent="0.3">
      <c r="B52" s="27" t="s">
        <v>39</v>
      </c>
      <c r="C52" s="21">
        <f>C51-C46</f>
        <v>180000.00000000017</v>
      </c>
      <c r="D52" s="21">
        <f t="shared" ref="D52:E52" si="17">D51-D46</f>
        <v>466984.45000000019</v>
      </c>
      <c r="E52" s="21">
        <f t="shared" si="17"/>
        <v>466984.45000000019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 t="s">
        <v>46</v>
      </c>
      <c r="C67" s="39"/>
      <c r="D67" s="40" t="s">
        <v>47</v>
      </c>
    </row>
    <row r="68" spans="2:18" s="40" customFormat="1" x14ac:dyDescent="0.25">
      <c r="B68" s="38" t="s">
        <v>48</v>
      </c>
      <c r="C68" s="39"/>
      <c r="D68" s="40" t="s">
        <v>49</v>
      </c>
    </row>
    <row r="69" spans="2:18" s="40" customFormat="1" x14ac:dyDescent="0.25">
      <c r="B69" s="38" t="s">
        <v>50</v>
      </c>
      <c r="C69" s="39"/>
      <c r="D69" s="40" t="s">
        <v>51</v>
      </c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62992125984251968" right="0.23622047244094491" top="0.35433070866141736" bottom="0.35433070866141736" header="0.31496062992125984" footer="0.31496062992125984"/>
  <pageSetup scale="9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</vt:lpstr>
      <vt:lpstr>BALANCE!Área_de_impresión</vt:lpstr>
      <vt:lpstr>BALANCE!Títulos_a_imprimir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2024-02-01T23:03:38Z</cp:lastPrinted>
  <dcterms:created xsi:type="dcterms:W3CDTF">2020-01-08T20:37:56Z</dcterms:created>
  <dcterms:modified xsi:type="dcterms:W3CDTF">2024-02-01T23:03:49Z</dcterms:modified>
</cp:coreProperties>
</file>