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ASCONTA\Desktop\CUENTA PUBLICA ANUAL HACIENDA\"/>
    </mc:Choice>
  </mc:AlternateContent>
  <xr:revisionPtr revIDLastSave="0" documentId="13_ncr:1_{320AA662-2659-4F46-92BF-73BC255AE6CD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9040" windowHeight="15840" xr2:uid="{00000000-000D-0000-FFFF-FFFF00000000}"/>
  </bookViews>
  <sheets>
    <sheet name="EAI_DET" sheetId="1" r:id="rId1"/>
  </sheets>
  <definedNames>
    <definedName name="_xlnm.Print_Area" localSheetId="0">EAI_DET!$A$1:$H$90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6" i="1"/>
  <c r="H65" i="1"/>
  <c r="H68" i="1" s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H39" i="1" s="1"/>
  <c r="F39" i="1"/>
  <c r="D39" i="1"/>
  <c r="E39" i="1" s="1"/>
  <c r="C39" i="1"/>
  <c r="G37" i="1"/>
  <c r="F37" i="1"/>
  <c r="D37" i="1"/>
  <c r="C37" i="1"/>
  <c r="G30" i="1"/>
  <c r="F30" i="1"/>
  <c r="D30" i="1"/>
  <c r="C30" i="1"/>
  <c r="G17" i="1"/>
  <c r="G43" i="1" s="1"/>
  <c r="F17" i="1"/>
  <c r="F43" i="1" s="1"/>
  <c r="D17" i="1"/>
  <c r="C17" i="1"/>
  <c r="C43" i="1" s="1"/>
  <c r="G73" i="1" l="1"/>
  <c r="F73" i="1"/>
  <c r="D43" i="1"/>
  <c r="D73" i="1" s="1"/>
  <c r="H43" i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<sst xmlns="http://schemas.openxmlformats.org/spreadsheetml/2006/main" count="81" uniqueCount="81">
  <si>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</si>
  <si>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</si>
  <si>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</si>
  <si>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</si>
  <si>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</si>
  <si>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</si>
  <si>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</si>
  <si>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</si>
  <si>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</si>
  <si>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</si>
  <si>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</si>
  <si>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</si>
  <si>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</si>
  <si>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</si>
  <si>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</si>
  <si>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</si>
  <si>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</si>
  <si>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</si>
  <si>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</si>
  <si>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</si>
  <si>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</si>
  <si>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</si>
  <si>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</si>
  <si>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</si>
  <si>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</si>
  <si>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</si>
  <si>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</si>
  <si>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</si>
  <si>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</si>
  <si>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</si>
  <si>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</si>
  <si>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</si>
  <si>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</si>
  <si>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</si>
  <si>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</si>
  <si>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</si>
  <si>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</si>
  <si>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</si>
  <si>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</si>
  <si>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</si>
  <si>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</si>
  <si>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</si>
  <si>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</si>
  <si>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</si>
  <si>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</si>
  <si>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</si>
  <si>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</si>
  <si>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</si>
  <si>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</si>
  <si>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</si>
  <si>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</si>
  <si>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</si>
  <si>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</si>
  <si>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</si>
  <si>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</si>
  <si>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</si>
  <si>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</si>
  <si>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</si>
  <si>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</si>
  <si>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</si>
  <si>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</si>
  <si>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</si>
  <si>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</si>
  <si>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</si>
  <si>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</si>
  <si>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</si>
  <si>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</si>
  <si>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</si>
  <si>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</si>
  <si>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</si>
  <si>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</si>
  <si>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</si>
  <si>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</si>
  <si>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</si>
  <si>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</si>
  <si>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MUNICIPAL DE AGUA Y SANEAMIENTO DE CUAUHTEMOC (a)</t>
  </si>
  <si>
    <t>Del 1 de Enero al 31 de Diciembre de 2023 (b)</t>
  </si>
  <si>
    <t>LIC. MIGUEL ANGEL LOPEZ GRANADOS</t>
  </si>
  <si>
    <t>LIC. LOURDES LIZET BLANCO PEREZ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</si>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</sst>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/>
  <dimension ref="B1:Q646"/>
  <sheetViews>
    <sheetView tabSelected="1" view="pageBreakPreview" zoomScale="90" zoomScaleNormal="90" zoomScaleSheetLayoutView="90" workbookViewId="0">
      <selection activeCell="C84" sqref="C84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209358458</v>
      </c>
      <c r="D13" s="24">
        <v>-5498943</v>
      </c>
      <c r="E13" s="26">
        <f t="shared" si="0"/>
        <v>203859515</v>
      </c>
      <c r="F13" s="24">
        <v>205846180</v>
      </c>
      <c r="G13" s="24">
        <v>205846180</v>
      </c>
      <c r="H13" s="26">
        <f t="shared" si="1"/>
        <v>-3512278</v>
      </c>
    </row>
    <row r="14" spans="2:9" x14ac:dyDescent="0.2">
      <c r="B14" s="9" t="s">
        <v>16</v>
      </c>
      <c r="C14" s="24">
        <v>1423739</v>
      </c>
      <c r="D14" s="24">
        <v>1346131</v>
      </c>
      <c r="E14" s="26">
        <f t="shared" si="0"/>
        <v>2769870</v>
      </c>
      <c r="F14" s="24">
        <v>2964947</v>
      </c>
      <c r="G14" s="24">
        <v>2964947</v>
      </c>
      <c r="H14" s="26">
        <f t="shared" si="1"/>
        <v>1541208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4317146</v>
      </c>
      <c r="D16" s="24">
        <v>2160167</v>
      </c>
      <c r="E16" s="26">
        <f t="shared" si="0"/>
        <v>6477313</v>
      </c>
      <c r="F16" s="24">
        <v>5278923</v>
      </c>
      <c r="G16" s="24">
        <v>5278923</v>
      </c>
      <c r="H16" s="26">
        <f t="shared" si="1"/>
        <v>961777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4043580</v>
      </c>
      <c r="D36" s="24">
        <v>1347524</v>
      </c>
      <c r="E36" s="28">
        <f t="shared" si="3"/>
        <v>5391104</v>
      </c>
      <c r="F36" s="24">
        <v>5391427</v>
      </c>
      <c r="G36" s="24">
        <v>5391427</v>
      </c>
      <c r="H36" s="26">
        <f t="shared" ref="H36:H41" si="7">SUM(G36-C36)</f>
        <v>1347847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460000</v>
      </c>
      <c r="E39" s="28">
        <f t="shared" si="3"/>
        <v>460000</v>
      </c>
      <c r="F39" s="22">
        <f t="shared" si="9"/>
        <v>460000</v>
      </c>
      <c r="G39" s="22">
        <f t="shared" si="9"/>
        <v>460000</v>
      </c>
      <c r="H39" s="26">
        <f t="shared" si="7"/>
        <v>460000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460000</v>
      </c>
      <c r="E41" s="28">
        <f t="shared" si="3"/>
        <v>460000</v>
      </c>
      <c r="F41" s="25">
        <v>460000</v>
      </c>
      <c r="G41" s="25">
        <v>460000</v>
      </c>
      <c r="H41" s="28">
        <f t="shared" si="7"/>
        <v>460000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219142923</v>
      </c>
      <c r="D43" s="55">
        <f t="shared" ref="D43:H43" si="10">SUM(D10:D17,D30,D36,D37,D39)</f>
        <v>-185121</v>
      </c>
      <c r="E43" s="35">
        <f t="shared" si="10"/>
        <v>218957802</v>
      </c>
      <c r="F43" s="55">
        <f t="shared" si="10"/>
        <v>219941477</v>
      </c>
      <c r="G43" s="55">
        <f t="shared" si="10"/>
        <v>219941477</v>
      </c>
      <c r="H43" s="35">
        <f t="shared" si="10"/>
        <v>798554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5000000</v>
      </c>
      <c r="D65" s="24">
        <v>12433835</v>
      </c>
      <c r="E65" s="26">
        <f>SUM(D65,C65)</f>
        <v>17433835</v>
      </c>
      <c r="F65" s="24">
        <v>17433835</v>
      </c>
      <c r="G65" s="24">
        <v>17433835</v>
      </c>
      <c r="H65" s="26">
        <f>SUM(G65-C65)</f>
        <v>12433835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5000000</v>
      </c>
      <c r="D68" s="22">
        <f t="shared" ref="D68:G68" si="18">SUM(D48,D57,D62,D65,D66)</f>
        <v>12433835</v>
      </c>
      <c r="E68" s="26">
        <f t="shared" si="18"/>
        <v>17433835</v>
      </c>
      <c r="F68" s="22">
        <f t="shared" si="18"/>
        <v>17433835</v>
      </c>
      <c r="G68" s="22">
        <f t="shared" si="18"/>
        <v>17433835</v>
      </c>
      <c r="H68" s="26">
        <f>SUM(H48,H57,H62,H65,H66)</f>
        <v>12433835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224142923</v>
      </c>
      <c r="D73" s="22">
        <f t="shared" ref="D73:G73" si="21">SUM(D43,D68,D70)</f>
        <v>12248714</v>
      </c>
      <c r="E73" s="26">
        <f t="shared" si="21"/>
        <v>236391637</v>
      </c>
      <c r="F73" s="22">
        <f t="shared" si="21"/>
        <v>237375312</v>
      </c>
      <c r="G73" s="22">
        <f t="shared" si="21"/>
        <v>237375312</v>
      </c>
      <c r="H73" s="26">
        <f>SUM(H43,H68,H70)</f>
        <v>13232389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4" s="33" customFormat="1" x14ac:dyDescent="0.2">
      <c r="B81" s="32"/>
    </row>
    <row r="82" spans="2:4" s="33" customFormat="1" x14ac:dyDescent="0.2">
      <c r="B82" s="32"/>
    </row>
    <row r="83" spans="2:4" s="33" customFormat="1" x14ac:dyDescent="0.2">
      <c r="B83" s="32"/>
    </row>
    <row r="84" spans="2:4" s="33" customFormat="1" x14ac:dyDescent="0.2">
      <c r="B84" s="32"/>
    </row>
    <row r="85" spans="2:4" s="33" customFormat="1" x14ac:dyDescent="0.2">
      <c r="B85" s="32"/>
    </row>
    <row r="86" spans="2:4" s="33" customFormat="1" x14ac:dyDescent="0.2">
      <c r="B86" s="32"/>
    </row>
    <row r="87" spans="2:4" s="33" customFormat="1" x14ac:dyDescent="0.2">
      <c r="B87" s="32" t="s">
        <v>77</v>
      </c>
      <c r="D87" s="33" t="s">
        <v>78</v>
      </c>
    </row>
    <row r="88" spans="2:4" s="33" customFormat="1" x14ac:dyDescent="0.2">
      <c r="B88" s="32" t="s">
        <v>79</v>
      </c>
      <c r="D88" s="33" t="s">
        <v>80</v>
      </c>
    </row>
    <row r="89" spans="2:4" s="33" customFormat="1" x14ac:dyDescent="0.2">
      <c r="B89" s="32"/>
    </row>
    <row r="90" spans="2:4" s="33" customFormat="1" x14ac:dyDescent="0.2">
      <c r="B90" s="32"/>
    </row>
    <row r="91" spans="2:4" s="33" customFormat="1" x14ac:dyDescent="0.2">
      <c r="B91" s="32"/>
    </row>
    <row r="92" spans="2:4" s="33" customFormat="1" x14ac:dyDescent="0.2">
      <c r="B92" s="32"/>
    </row>
    <row r="93" spans="2:4" s="33" customFormat="1" x14ac:dyDescent="0.2">
      <c r="B93" s="32"/>
    </row>
    <row r="94" spans="2:4" s="33" customFormat="1" x14ac:dyDescent="0.2">
      <c r="B94" s="32"/>
    </row>
    <row r="95" spans="2:4" s="33" customFormat="1" x14ac:dyDescent="0.2">
      <c r="B95" s="32"/>
    </row>
    <row r="96" spans="2:4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3622047244094491" right="0.23622047244094491" top="0.74803149606299213" bottom="0.74803149606299213" header="0.31496062992125984" footer="0.31496062992125984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CONTA</cp:lastModifiedBy>
  <cp:lastPrinted>2024-02-01T19:55:22Z</cp:lastPrinted>
  <dcterms:created xsi:type="dcterms:W3CDTF">2020-01-08T20:55:35Z</dcterms:created>
  <dcterms:modified xsi:type="dcterms:W3CDTF">2024-02-01T19:57:04Z</dcterms:modified>
</cp:coreProperties>
</file>