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Finanzas\ARCHIVOS 2023\CUENTA PUBLICA 2023\INFORMACION LDF\36_Estado Analítico de Ingresos Detallado - LDF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0" yWindow="0" windowWidth="28800" windowHeight="13125"/>
  </bookViews>
  <sheets>
    <sheet name="EAI_DET" sheetId="1" r:id="rId1"/>
  </sheets>
  <definedNames>
    <definedName name="_xlnm.Print_Area" localSheetId="0">EAI_DET!$A$1:$I$78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57" i="1" l="1"/>
  <c r="H48" i="1"/>
  <c r="H68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C48" i="1"/>
  <c r="C68" i="1" s="1"/>
  <c r="G39" i="1"/>
  <c r="H39" i="1" s="1"/>
  <c r="F39" i="1"/>
  <c r="D39" i="1"/>
  <c r="C39" i="1"/>
  <c r="E39" i="1" s="1"/>
  <c r="G37" i="1"/>
  <c r="H37" i="1" s="1"/>
  <c r="F37" i="1"/>
  <c r="D37" i="1"/>
  <c r="C37" i="1"/>
  <c r="G30" i="1"/>
  <c r="F30" i="1"/>
  <c r="D30" i="1"/>
  <c r="C30" i="1"/>
  <c r="E30" i="1" s="1"/>
  <c r="G17" i="1"/>
  <c r="F17" i="1"/>
  <c r="D17" i="1"/>
  <c r="C17" i="1"/>
  <c r="G43" i="1" l="1"/>
  <c r="H17" i="1"/>
  <c r="D68" i="1"/>
  <c r="C43" i="1"/>
  <c r="C73" i="1" s="1"/>
  <c r="E17" i="1"/>
  <c r="F68" i="1"/>
  <c r="D43" i="1"/>
  <c r="G68" i="1"/>
  <c r="F43" i="1"/>
  <c r="H78" i="1"/>
  <c r="H43" i="1"/>
  <c r="H73" i="1" s="1"/>
  <c r="E37" i="1"/>
  <c r="E43" i="1" s="1"/>
  <c r="E68" i="1"/>
  <c r="F73" i="1" l="1"/>
  <c r="D73" i="1"/>
  <c r="G73" i="1"/>
  <c r="E73" i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<sst xmlns="http://schemas.openxmlformats.org/spreadsheetml/2006/main" count="77" uniqueCount="77">
  <si>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</si>
  <si>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</si>
  <si>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</si>
  <si>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</si>
  <si>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</si>
  <si>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</si>
  <si>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</si>
  <si>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</si>
  <si>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</si>
  <si>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</si>
  <si>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</si>
  <si>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</si>
  <si>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</si>
  <si>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</si>
  <si>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</si>
  <si>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</si>
  <si>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</si>
  <si>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</si>
  <si>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</si>
  <si>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</si>
  <si>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</si>
  <si>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</si>
  <si>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</si>
  <si>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</si>
  <si>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</si>
  <si>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</si>
  <si>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</si>
  <si>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</si>
  <si>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</si>
  <si>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</si>
  <si>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</si>
  <si>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</si>
  <si>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</si>
  <si>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</si>
  <si>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</si>
  <si>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</si>
  <si>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</si>
  <si>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</si>
  <si>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</si>
  <si>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</si>
  <si>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</si>
  <si>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</si>
  <si>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</si>
  <si>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</si>
  <si>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</si>
  <si>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</si>
  <si>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</si>
  <si>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</si>
  <si>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</si>
  <si>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</si>
  <si>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</si>
  <si>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</si>
  <si>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</si>
  <si>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</si>
  <si>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</si>
  <si>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</si>
  <si>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</si>
  <si>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</si>
  <si>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</si>
  <si>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</si>
  <si>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</si>
  <si>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</si>
  <si>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</si>
  <si>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</si>
  <si>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</si>
  <si>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</si>
  <si>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</si>
  <si>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</si>
  <si>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</si>
  <si>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</si>
  <si>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</si>
  <si>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</si>
  <si>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</si>
  <si>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</si>
  <si>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</si>
  <si>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01 de enero al 31 de diciembre de 2023(b)</t>
  </si>
  <si>
    <t>Universidad Tecnológica de Chihuahua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</si>
</sst>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359834</xdr:colOff>
      <xdr:row>81</xdr:row>
      <xdr:rowOff>127000</xdr:rowOff>
    </xdr:from>
    <xdr:to>
      <xdr:col>8</xdr:col>
      <xdr:colOff>52917</xdr:colOff>
      <xdr:row>88</xdr:row>
      <xdr:rowOff>58335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667" y="14816667"/>
          <a:ext cx="9260417" cy="968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topLeftCell="A67" zoomScale="90" zoomScaleNormal="90" workbookViewId="0">
      <selection activeCell="E99" sqref="E99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76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75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34">
        <f t="shared" si="1"/>
        <v>0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0</v>
      </c>
      <c r="D16" s="25">
        <v>7103735</v>
      </c>
      <c r="E16" s="27">
        <f t="shared" si="0"/>
        <v>7103735</v>
      </c>
      <c r="F16" s="25">
        <v>7103735</v>
      </c>
      <c r="G16" s="25">
        <v>7103735</v>
      </c>
      <c r="H16" s="34">
        <f t="shared" si="1"/>
        <v>7103735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0</v>
      </c>
      <c r="D43" s="59">
        <f t="shared" ref="D43:H43" si="10">SUM(D10:D17,D30,D36,D37,D39)</f>
        <v>7103735</v>
      </c>
      <c r="E43" s="39">
        <f t="shared" si="10"/>
        <v>7103735</v>
      </c>
      <c r="F43" s="59">
        <f t="shared" si="10"/>
        <v>7103735</v>
      </c>
      <c r="G43" s="59">
        <f t="shared" si="10"/>
        <v>7103735</v>
      </c>
      <c r="H43" s="39">
        <f t="shared" si="10"/>
        <v>7103735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31749105</v>
      </c>
      <c r="D65" s="25">
        <v>1289307</v>
      </c>
      <c r="E65" s="27">
        <f>SUM(D65,C65)</f>
        <v>33038412</v>
      </c>
      <c r="F65" s="25">
        <v>26792951</v>
      </c>
      <c r="G65" s="25">
        <v>29792951</v>
      </c>
      <c r="H65" s="27">
        <f>SUM(G65-C65)</f>
        <v>-1956154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31749105</v>
      </c>
      <c r="D68" s="22">
        <f t="shared" ref="D68:G68" si="18">SUM(D48,D57,D62,D65,D66)</f>
        <v>1289307</v>
      </c>
      <c r="E68" s="27">
        <f t="shared" si="18"/>
        <v>33038412</v>
      </c>
      <c r="F68" s="22">
        <f t="shared" si="18"/>
        <v>26792951</v>
      </c>
      <c r="G68" s="22">
        <f t="shared" si="18"/>
        <v>29792951</v>
      </c>
      <c r="H68" s="27">
        <f>SUM(H48,H57,H62,H65,H66)</f>
        <v>-1956154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31749105</v>
      </c>
      <c r="D73" s="22">
        <f t="shared" ref="D73:G73" si="21">SUM(D43,D68,D70)</f>
        <v>8393042</v>
      </c>
      <c r="E73" s="27">
        <f t="shared" si="21"/>
        <v>40142147</v>
      </c>
      <c r="F73" s="22">
        <f t="shared" si="21"/>
        <v>33896686</v>
      </c>
      <c r="G73" s="22">
        <f t="shared" si="21"/>
        <v>36896686</v>
      </c>
      <c r="H73" s="27">
        <f>SUM(H43,H68,H70)</f>
        <v>5147581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2" s="37" customFormat="1" x14ac:dyDescent="0.2">
      <c r="B81" s="36"/>
    </row>
    <row r="82" spans="2:2" s="37" customFormat="1" x14ac:dyDescent="0.2">
      <c r="B82" s="36"/>
    </row>
    <row r="83" spans="2:2" s="37" customFormat="1" x14ac:dyDescent="0.2">
      <c r="B83" s="36"/>
    </row>
    <row r="84" spans="2:2" s="37" customFormat="1" x14ac:dyDescent="0.2">
      <c r="B84" s="36"/>
    </row>
    <row r="85" spans="2:2" s="37" customFormat="1" x14ac:dyDescent="0.2">
      <c r="B85" s="36"/>
    </row>
    <row r="86" spans="2:2" s="37" customFormat="1" x14ac:dyDescent="0.2">
      <c r="B86" s="36"/>
    </row>
    <row r="87" spans="2:2" s="37" customFormat="1" x14ac:dyDescent="0.2">
      <c r="B87" s="36"/>
    </row>
    <row r="88" spans="2:2" s="37" customFormat="1" x14ac:dyDescent="0.2">
      <c r="B88" s="36"/>
    </row>
    <row r="89" spans="2:2" s="37" customFormat="1" x14ac:dyDescent="0.2">
      <c r="B89" s="36"/>
    </row>
    <row r="90" spans="2:2" s="37" customFormat="1" x14ac:dyDescent="0.2">
      <c r="B90" s="36"/>
    </row>
    <row r="91" spans="2:2" s="37" customFormat="1" x14ac:dyDescent="0.2">
      <c r="B91" s="36"/>
    </row>
    <row r="92" spans="2:2" s="37" customFormat="1" x14ac:dyDescent="0.2">
      <c r="B92" s="36"/>
    </row>
    <row r="93" spans="2:2" s="37" customFormat="1" x14ac:dyDescent="0.2">
      <c r="B93" s="36"/>
    </row>
    <row r="94" spans="2:2" s="37" customFormat="1" x14ac:dyDescent="0.2">
      <c r="B94" s="36"/>
    </row>
    <row r="95" spans="2:2" s="37" customFormat="1" x14ac:dyDescent="0.2">
      <c r="B95" s="36"/>
    </row>
    <row r="96" spans="2:2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Informacion Financiera</cp:lastModifiedBy>
  <dcterms:created xsi:type="dcterms:W3CDTF">2020-01-08T20:55:35Z</dcterms:created>
  <dcterms:modified xsi:type="dcterms:W3CDTF">2024-01-31T21:14:54Z</dcterms:modified>
</cp:coreProperties>
</file>