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JMAS01\Documents\CUENTA PUBLICA\2023\4to TRIMESTRE 2023\FORMATOS IFT - ORGANISMOS OPERADORES DE AGUA\"/>
    </mc:Choice>
  </mc:AlternateContent>
  <xr:revisionPtr revIDLastSave="0" documentId="13_ncr:1_{1D82EFA7-F118-47F7-9507-6A966E15E5E8}" xr6:coauthVersionLast="36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0" yWindow="0" windowWidth="25200" windowHeight="11175" xr2:uid="{00000000-000D-0000-FFFF-FFFF00000000}"/>
  </bookViews>
  <sheets>
    <sheet name="ESF_DET" sheetId="1" r:id="rId1"/>
  </sheets>
  <definedNames>
    <definedName name="_xlnm.Print_Area" localSheetId="0">ESF_DET!$B$2:$G$82</definedName>
    <definedName name="_xlnm.Print_Titles" localSheetId="0">ESF_DET!$2:$6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<sst xmlns="http://schemas.openxmlformats.org/spreadsheetml/2006/main" count="128" uniqueCount="125">
  <si>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</si>
  <si>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</si>
  <si>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</si>
  <si>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</si>
  <si>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</si>
  <si>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</si>
  <si>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</si>
  <si>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</si>
  <si>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</si>
  <si>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</si>
  <si>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</si>
  <si>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</si>
  <si>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</si>
  <si>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</si>
  <si>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</si>
  <si>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</si>
  <si>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</si>
  <si>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</si>
  <si>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</si>
  <si>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</si>
  <si>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</si>
  <si>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</si>
  <si>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</si>
  <si>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</si>
  <si>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</si>
  <si>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</si>
  <si>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</si>
  <si>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</si>
  <si>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</si>
  <si>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</si>
  <si>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</si>
  <si>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</si>
  <si>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</si>
  <si>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</si>
  <si>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</si>
  <si>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</si>
  <si>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</si>
  <si>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</si>
  <si>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</si>
  <si>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</si>
  <si>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</si>
  <si>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</si>
  <si>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</si>
  <si>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</si>
  <si>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</si>
  <si>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</si>
  <si>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</si>
  <si>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</si>
  <si>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</si>
  <si>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</si>
  <si>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</si>
  <si>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</si>
  <si>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</si>
  <si>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</si>
  <si>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</si>
  <si>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</si>
  <si>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</si>
  <si>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</si>
  <si>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</si>
  <si>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</si>
  <si>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</si>
  <si>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</si>
  <si>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</si>
  <si>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</si>
  <si>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</si>
  <si>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</si>
  <si>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</si>
  <si>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</si>
  <si>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</si>
  <si>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</si>
  <si>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</si>
  <si>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</si>
  <si>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</si>
  <si>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</si>
  <si>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</si>
  <si>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</si>
  <si>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</si>
  <si>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</si>
  <si>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</si>
  <si>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</si>
  <si>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</si>
  <si>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</si>
  <si>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</si>
  <si>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</si>
  <si>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</si>
  <si>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</si>
  <si>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</si>
  <si>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</si>
  <si>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</si>
  <si>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</si>
  <si>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</si>
  <si>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</si>
  <si>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</si>
  <si>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</si>
  <si>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</si>
  <si>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</si>
  <si>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</si>
  <si>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</si>
  <si>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</si>
  <si>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</si>
  <si>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</si>
  <si>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</si>
  <si>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</si>
  <si>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</si>
  <si>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</si>
  <si>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</si>
  <si>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</si>
  <si>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</si>
  <si>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</si>
  <si>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</si>
  <si>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</si>
  <si>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</si>
  <si>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</si>
  <si>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</si>
  <si>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</si>
  <si>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</si>
  <si>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</si>
  <si>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</si>
  <si>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</si>
  <si>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</si>
  <si>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</si>
  <si>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JUNTA MUNICIPAL DE AGUA Y SANEAMIENTO DE AQUILES SERDÁN</t>
  </si>
  <si>
    <t>2023</t>
  </si>
  <si>
    <t>31 de diciembre de 2022</t>
  </si>
  <si>
    <t>Al 31 de Diciembre de 2023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</si>
</sst>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130" zoomScaleNormal="130" workbookViewId="0">
      <selection activeCell="B2" sqref="B2:G82"/>
    </sheetView>
  </sheetViews>
  <sheetFormatPr baseColWidth="10" defaultRowHeight="15" x14ac:dyDescent="0.25"/>
  <cols>
    <col min="1" max="1" width="4.85546875" customWidth="1"/>
    <col min="2" max="2" width="47.42578125" style="1" customWidth="1"/>
    <col min="3" max="4" width="14.5703125" style="1" customWidth="1"/>
    <col min="5" max="5" width="47.42578125" style="1" customWidth="1"/>
    <col min="6" max="7" width="14.570312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121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0" t="s">
        <v>122</v>
      </c>
      <c r="D6" s="30" t="s">
        <v>123</v>
      </c>
      <c r="E6" s="3" t="s">
        <v>3</v>
      </c>
      <c r="F6" s="30" t="s">
        <v>122</v>
      </c>
      <c r="G6" s="30" t="s">
        <v>123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2004006.0799999998</v>
      </c>
      <c r="D9" s="19">
        <f>SUM(D10:D16)</f>
        <v>2227633.75</v>
      </c>
      <c r="E9" s="11" t="s">
        <v>9</v>
      </c>
      <c r="F9" s="19">
        <f>SUM(F10:F18)</f>
        <v>20866696.140000001</v>
      </c>
      <c r="G9" s="19">
        <f>SUM(G10:G18)</f>
        <v>20897191.27</v>
      </c>
    </row>
    <row r="10" spans="2:8" x14ac:dyDescent="0.25">
      <c r="B10" s="12" t="s">
        <v>10</v>
      </c>
      <c r="C10" s="25">
        <v>8000</v>
      </c>
      <c r="D10" s="25">
        <v>8000</v>
      </c>
      <c r="E10" s="13" t="s">
        <v>11</v>
      </c>
      <c r="F10" s="25">
        <v>1706.08</v>
      </c>
      <c r="G10" s="25">
        <v>0</v>
      </c>
    </row>
    <row r="11" spans="2:8" x14ac:dyDescent="0.25">
      <c r="B11" s="12" t="s">
        <v>12</v>
      </c>
      <c r="C11" s="25">
        <v>1909778.88</v>
      </c>
      <c r="D11" s="25">
        <v>2133406.5499999998</v>
      </c>
      <c r="E11" s="13" t="s">
        <v>13</v>
      </c>
      <c r="F11" s="25">
        <v>91240.72</v>
      </c>
      <c r="G11" s="25">
        <v>8406.35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3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221720.04</v>
      </c>
    </row>
    <row r="15" spans="2:8" ht="24" x14ac:dyDescent="0.25">
      <c r="B15" s="12" t="s">
        <v>20</v>
      </c>
      <c r="C15" s="25">
        <v>86227.199999999997</v>
      </c>
      <c r="D15" s="25">
        <v>86227.199999999997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20773749.34</v>
      </c>
      <c r="G16" s="25">
        <v>20667064.879999999</v>
      </c>
    </row>
    <row r="17" spans="2:7" ht="24" x14ac:dyDescent="0.25">
      <c r="B17" s="10" t="s">
        <v>24</v>
      </c>
      <c r="C17" s="19">
        <f>SUM(C18:C24)</f>
        <v>361205.43</v>
      </c>
      <c r="D17" s="19">
        <f>SUM(D18:D24)</f>
        <v>1944887.41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0</v>
      </c>
      <c r="G18" s="25">
        <v>0</v>
      </c>
    </row>
    <row r="19" spans="2:7" x14ac:dyDescent="0.25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83553.320000000007</v>
      </c>
    </row>
    <row r="20" spans="2:7" ht="24" x14ac:dyDescent="0.25">
      <c r="B20" s="12" t="s">
        <v>30</v>
      </c>
      <c r="C20" s="25">
        <v>5601</v>
      </c>
      <c r="D20" s="25">
        <v>3126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83553.320000000007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355604.43</v>
      </c>
      <c r="D24" s="25">
        <v>1941761.41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0</v>
      </c>
      <c r="D25" s="19">
        <f>SUM(D26:D30)</f>
        <v>-243047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0</v>
      </c>
      <c r="D26" s="25">
        <v>-243047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3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9.1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417252.13</v>
      </c>
      <c r="D37" s="26">
        <v>417252.13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5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5</v>
      </c>
      <c r="G43" s="25"/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2782463.6399999997</v>
      </c>
      <c r="D47" s="19">
        <f>SUM(D41,D38,D37,D31,D25,D17,D9)</f>
        <v>4346726.29</v>
      </c>
      <c r="E47" s="6" t="s">
        <v>83</v>
      </c>
      <c r="F47" s="19">
        <f>SUM(F42,F38,F31,F27,F26,F23,F19,F9)</f>
        <v>20866701.140000001</v>
      </c>
      <c r="G47" s="19">
        <f>SUM(G42,G38,G31,G27,G26,G23,G19,G9)</f>
        <v>20980744.59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526168615.35000002</v>
      </c>
      <c r="D52" s="25">
        <v>526168615.35000002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16686896.02</v>
      </c>
      <c r="D53" s="25">
        <v>15399106.92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11655.3</v>
      </c>
      <c r="D54" s="25">
        <v>11655.3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-226193950.37</v>
      </c>
      <c r="D55" s="25">
        <v>-198175815.94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20866701.140000001</v>
      </c>
      <c r="G59" s="19">
        <f>SUM(G47,G57)</f>
        <v>20980744.59</v>
      </c>
    </row>
    <row r="60" spans="2:7" ht="24" x14ac:dyDescent="0.25">
      <c r="B60" s="4" t="s">
        <v>103</v>
      </c>
      <c r="C60" s="19">
        <f>SUM(C50:C58)</f>
        <v>316673216.29999995</v>
      </c>
      <c r="D60" s="19">
        <f>SUM(D50:D58)</f>
        <v>343403561.62999994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319455679.93999994</v>
      </c>
      <c r="D62" s="19">
        <f>SUM(D47,D60)</f>
        <v>347750287.91999996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538997545.20000005</v>
      </c>
      <c r="G63" s="19">
        <f>SUM(G64:G66)</f>
        <v>537649122.09000003</v>
      </c>
    </row>
    <row r="64" spans="2:7" x14ac:dyDescent="0.25">
      <c r="B64" s="14"/>
      <c r="C64" s="22"/>
      <c r="D64" s="22"/>
      <c r="E64" s="11" t="s">
        <v>107</v>
      </c>
      <c r="F64" s="25">
        <v>538888435.20000005</v>
      </c>
      <c r="G64" s="25">
        <v>537540012.09000003</v>
      </c>
    </row>
    <row r="65" spans="2:7" x14ac:dyDescent="0.25">
      <c r="B65" s="14"/>
      <c r="C65" s="22"/>
      <c r="D65" s="22"/>
      <c r="E65" s="11" t="s">
        <v>108</v>
      </c>
      <c r="F65" s="25">
        <v>109110</v>
      </c>
      <c r="G65" s="25">
        <v>109110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-240408566.39999998</v>
      </c>
      <c r="G68" s="19">
        <f>SUM(G69:G73)</f>
        <v>-210879578.75999999</v>
      </c>
    </row>
    <row r="69" spans="2:7" x14ac:dyDescent="0.25">
      <c r="B69" s="14"/>
      <c r="C69" s="22"/>
      <c r="D69" s="22"/>
      <c r="E69" s="11" t="s">
        <v>111</v>
      </c>
      <c r="F69" s="25">
        <v>-24404821.84</v>
      </c>
      <c r="G69" s="25">
        <v>-30014846.66</v>
      </c>
    </row>
    <row r="70" spans="2:7" x14ac:dyDescent="0.25">
      <c r="B70" s="14"/>
      <c r="C70" s="22"/>
      <c r="D70" s="22"/>
      <c r="E70" s="11" t="s">
        <v>112</v>
      </c>
      <c r="F70" s="25">
        <v>-211932099.66999999</v>
      </c>
      <c r="G70" s="25">
        <v>-180864732.09999999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-4071644.89</v>
      </c>
      <c r="G73" s="25">
        <v>0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6.1" customHeight="1" x14ac:dyDescent="0.25">
      <c r="B79" s="14"/>
      <c r="C79" s="22"/>
      <c r="D79" s="22"/>
      <c r="E79" s="6" t="s">
        <v>119</v>
      </c>
      <c r="F79" s="19">
        <f>SUM(F63,F68,F75)</f>
        <v>298588978.80000007</v>
      </c>
      <c r="G79" s="19">
        <f>SUM(G63,G68,G75)</f>
        <v>326769543.33000004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319455679.94000006</v>
      </c>
      <c r="G81" s="19">
        <f>SUM(G59,G79)</f>
        <v>347750287.92000002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wuUF7uCo8YmOXyFJ6Tgs9uSZsXKiZMuEVe/XSwVteplYm92KHpVuh9FmBodGfk46GFd2YaQkoSANWToUxgDdzQ==" saltValue="Rmogk3aLo2Gakcq6WEMnCg==" spinCount="100000" sheet="1" formatColumns="0" formatRows="0"/>
  <mergeCells count="4">
    <mergeCell ref="B2:G2"/>
    <mergeCell ref="B3:G3"/>
    <mergeCell ref="B4:G4"/>
    <mergeCell ref="B5:G5"/>
  </mergeCells>
  <pageMargins left="0.23622047244094491" right="0.23622047244094491" top="0.74803149606299213" bottom="0.74803149606299213" header="0.31496062992125984" footer="0.31496062992125984"/>
  <pageSetup scale="66" fitToHeight="0" orientation="portrait" r:id="rId1"/>
  <headerFooter>
    <oddFooter>&amp;L&amp;G&amp;R&amp;G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ESF_DET</vt:lpstr>
      <vt:lpstr>ESF_DET!Área_de_impresión</vt:lpstr>
      <vt:lpstr>ESF_DET!Títulos_a_imprimir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JMAS01</cp:lastModifiedBy>
  <cp:lastPrinted>2024-01-23T19:42:50Z</cp:lastPrinted>
  <dcterms:created xsi:type="dcterms:W3CDTF">2020-01-08T19:54:23Z</dcterms:created>
  <dcterms:modified xsi:type="dcterms:W3CDTF">2024-01-23T19:42:52Z</dcterms:modified>
</cp:coreProperties>
</file>