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\2023\6 INFORMACION LDF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4" i="1" l="1"/>
  <c r="H156" i="1"/>
  <c r="H158" i="1"/>
  <c r="H149" i="1"/>
  <c r="H148" i="1"/>
  <c r="H141" i="1"/>
  <c r="H143" i="1"/>
  <c r="H145" i="1"/>
  <c r="H139" i="1"/>
  <c r="H137" i="1"/>
  <c r="H128" i="1"/>
  <c r="H125" i="1"/>
  <c r="H117" i="1"/>
  <c r="H119" i="1"/>
  <c r="H121" i="1"/>
  <c r="H123" i="1"/>
  <c r="H88" i="1"/>
  <c r="H87" i="1"/>
  <c r="H80" i="1"/>
  <c r="H82" i="1"/>
  <c r="H84" i="1"/>
  <c r="H75" i="1"/>
  <c r="H74" i="1"/>
  <c r="H71" i="1"/>
  <c r="H65" i="1"/>
  <c r="H54" i="1"/>
  <c r="H51" i="1"/>
  <c r="H47" i="1"/>
  <c r="E153" i="1"/>
  <c r="H153" i="1" s="1"/>
  <c r="E154" i="1"/>
  <c r="E155" i="1"/>
  <c r="H155" i="1" s="1"/>
  <c r="E156" i="1"/>
  <c r="E157" i="1"/>
  <c r="H157" i="1" s="1"/>
  <c r="E158" i="1"/>
  <c r="E152" i="1"/>
  <c r="H152" i="1" s="1"/>
  <c r="E149" i="1"/>
  <c r="E150" i="1"/>
  <c r="H150" i="1" s="1"/>
  <c r="E148" i="1"/>
  <c r="E140" i="1"/>
  <c r="H140" i="1" s="1"/>
  <c r="E141" i="1"/>
  <c r="E142" i="1"/>
  <c r="H142" i="1" s="1"/>
  <c r="E143" i="1"/>
  <c r="E144" i="1"/>
  <c r="H144" i="1" s="1"/>
  <c r="E145" i="1"/>
  <c r="E146" i="1"/>
  <c r="H146" i="1" s="1"/>
  <c r="E139" i="1"/>
  <c r="E136" i="1"/>
  <c r="H136" i="1" s="1"/>
  <c r="E137" i="1"/>
  <c r="E135" i="1"/>
  <c r="H135" i="1" s="1"/>
  <c r="E133" i="1"/>
  <c r="H133" i="1" s="1"/>
  <c r="E126" i="1"/>
  <c r="H126" i="1" s="1"/>
  <c r="E127" i="1"/>
  <c r="H127" i="1" s="1"/>
  <c r="E128" i="1"/>
  <c r="E129" i="1"/>
  <c r="H129" i="1" s="1"/>
  <c r="E130" i="1"/>
  <c r="H130" i="1" s="1"/>
  <c r="E131" i="1"/>
  <c r="H131" i="1" s="1"/>
  <c r="E132" i="1"/>
  <c r="H132" i="1" s="1"/>
  <c r="E125" i="1"/>
  <c r="E116" i="1"/>
  <c r="H116" i="1" s="1"/>
  <c r="E117" i="1"/>
  <c r="E118" i="1"/>
  <c r="H118" i="1" s="1"/>
  <c r="E119" i="1"/>
  <c r="E120" i="1"/>
  <c r="H120" i="1" s="1"/>
  <c r="E121" i="1"/>
  <c r="E122" i="1"/>
  <c r="H122" i="1" s="1"/>
  <c r="E123" i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E89" i="1"/>
  <c r="H89" i="1" s="1"/>
  <c r="E90" i="1"/>
  <c r="H90" i="1" s="1"/>
  <c r="E91" i="1"/>
  <c r="H91" i="1" s="1"/>
  <c r="E92" i="1"/>
  <c r="H92" i="1" s="1"/>
  <c r="E93" i="1"/>
  <c r="H93" i="1" s="1"/>
  <c r="E87" i="1"/>
  <c r="E79" i="1"/>
  <c r="H79" i="1" s="1"/>
  <c r="E80" i="1"/>
  <c r="E81" i="1"/>
  <c r="H81" i="1" s="1"/>
  <c r="E82" i="1"/>
  <c r="E83" i="1"/>
  <c r="H83" i="1" s="1"/>
  <c r="E84" i="1"/>
  <c r="E78" i="1"/>
  <c r="H78" i="1" s="1"/>
  <c r="E75" i="1"/>
  <c r="E76" i="1"/>
  <c r="H76" i="1" s="1"/>
  <c r="E74" i="1"/>
  <c r="E70" i="1"/>
  <c r="H70" i="1" s="1"/>
  <c r="E71" i="1"/>
  <c r="E72" i="1"/>
  <c r="H72" i="1" s="1"/>
  <c r="E66" i="1"/>
  <c r="H66" i="1" s="1"/>
  <c r="E67" i="1"/>
  <c r="H67" i="1" s="1"/>
  <c r="E68" i="1"/>
  <c r="H68" i="1" s="1"/>
  <c r="E69" i="1"/>
  <c r="H69" i="1" s="1"/>
  <c r="E65" i="1"/>
  <c r="E62" i="1"/>
  <c r="H62" i="1" s="1"/>
  <c r="E63" i="1"/>
  <c r="H63" i="1" s="1"/>
  <c r="E61" i="1"/>
  <c r="H61" i="1" s="1"/>
  <c r="E52" i="1"/>
  <c r="H52" i="1" s="1"/>
  <c r="E53" i="1"/>
  <c r="H53" i="1" s="1"/>
  <c r="E54" i="1"/>
  <c r="E55" i="1"/>
  <c r="H55" i="1" s="1"/>
  <c r="E56" i="1"/>
  <c r="H56" i="1" s="1"/>
  <c r="E57" i="1"/>
  <c r="H57" i="1" s="1"/>
  <c r="E58" i="1"/>
  <c r="H58" i="1" s="1"/>
  <c r="E59" i="1"/>
  <c r="H59" i="1" s="1"/>
  <c r="E51" i="1"/>
  <c r="E42" i="1"/>
  <c r="H42" i="1" s="1"/>
  <c r="E43" i="1"/>
  <c r="H43" i="1" s="1"/>
  <c r="E44" i="1"/>
  <c r="H44" i="1" s="1"/>
  <c r="E45" i="1"/>
  <c r="H45" i="1" s="1"/>
  <c r="E46" i="1"/>
  <c r="H46" i="1" s="1"/>
  <c r="E47" i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G85" i="1" s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F12" i="1"/>
  <c r="F10" i="1" s="1"/>
  <c r="E12" i="1"/>
  <c r="D12" i="1"/>
  <c r="D10" i="1" s="1"/>
  <c r="C12" i="1"/>
  <c r="C10" i="1"/>
  <c r="C160" i="1" l="1"/>
  <c r="G160" i="1"/>
  <c r="F85" i="1"/>
  <c r="D160" i="1"/>
  <c r="H85" i="1"/>
  <c r="H10" i="1"/>
  <c r="E85" i="1"/>
  <c r="E10" i="1"/>
  <c r="F160" i="1"/>
  <c r="E160" i="1" l="1"/>
  <c r="H160" i="1"/>
</calcChain>
</file>

<file path=xl/sharedStrings.xml><?xml version="1.0" encoding="utf-8"?>
<sst xmlns="http://schemas.openxmlformats.org/spreadsheetml/2006/main" count="163" uniqueCount="90">
  <si>
    <t>ASEC_EAEPEDCOG_2doTRIM_T0</t>
  </si>
  <si>
    <t>Nombre del Ente Público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</si>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</sst>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162</xdr:row>
      <xdr:rowOff>105833</xdr:rowOff>
    </xdr:from>
    <xdr:to>
      <xdr:col>3</xdr:col>
      <xdr:colOff>148604</xdr:colOff>
      <xdr:row>169</xdr:row>
      <xdr:rowOff>42333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6" y="32818916"/>
          <a:ext cx="4064438" cy="973667"/>
        </a:xfrm>
        <a:prstGeom prst="rect">
          <a:avLst/>
        </a:prstGeom>
      </xdr:spPr>
    </xdr:pic>
    <xdr:clientData/>
  </xdr:twoCellAnchor>
  <xdr:twoCellAnchor editAs="oneCell">
    <xdr:from>
      <xdr:col>4</xdr:col>
      <xdr:colOff>375894</xdr:colOff>
      <xdr:row>162</xdr:row>
      <xdr:rowOff>42332</xdr:rowOff>
    </xdr:from>
    <xdr:to>
      <xdr:col>7</xdr:col>
      <xdr:colOff>989542</xdr:colOff>
      <xdr:row>168</xdr:row>
      <xdr:rowOff>148165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25227" y="32755415"/>
          <a:ext cx="3820398" cy="994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49" zoomScale="90" zoomScaleNormal="90" workbookViewId="0">
      <selection activeCell="E177" sqref="E17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6.42578125" style="1" customWidth="1"/>
    <col min="4" max="4" width="15.42578125" style="1" customWidth="1"/>
    <col min="5" max="5" width="15.85546875" style="1" customWidth="1"/>
    <col min="6" max="6" width="16" style="1" customWidth="1"/>
    <col min="7" max="7" width="16.140625" style="1" customWidth="1"/>
    <col min="8" max="8" width="16.28515625" style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1</v>
      </c>
      <c r="C2" s="44"/>
      <c r="D2" s="44"/>
      <c r="E2" s="44"/>
      <c r="F2" s="44"/>
      <c r="G2" s="44"/>
      <c r="H2" s="45"/>
    </row>
    <row r="3" spans="2:9" x14ac:dyDescent="0.2">
      <c r="B3" s="46" t="s">
        <v>2</v>
      </c>
      <c r="C3" s="47"/>
      <c r="D3" s="47"/>
      <c r="E3" s="47"/>
      <c r="F3" s="47"/>
      <c r="G3" s="47"/>
      <c r="H3" s="48"/>
    </row>
    <row r="4" spans="2:9" x14ac:dyDescent="0.2">
      <c r="B4" s="46" t="s">
        <v>3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4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5</v>
      </c>
      <c r="C7" s="38" t="s">
        <v>6</v>
      </c>
      <c r="D7" s="39"/>
      <c r="E7" s="39"/>
      <c r="F7" s="39"/>
      <c r="G7" s="40"/>
      <c r="H7" s="41" t="s">
        <v>7</v>
      </c>
    </row>
    <row r="8" spans="2:9" ht="24.75" thickBot="1" x14ac:dyDescent="0.25">
      <c r="B8" s="37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13</v>
      </c>
      <c r="C10" s="7">
        <f>SUM(C12,C20,C30,C40,C50,C60,C64,C73,C77)</f>
        <v>2123752293</v>
      </c>
      <c r="D10" s="8">
        <f>SUM(D12,D20,D30,D40,D50,D60,D64,D73,D77)</f>
        <v>2113649483</v>
      </c>
      <c r="E10" s="28">
        <f t="shared" ref="E10:H10" si="0">SUM(E12,E20,E30,E40,E50,E60,E64,E73,E77)</f>
        <v>4237401776</v>
      </c>
      <c r="F10" s="8">
        <f t="shared" si="0"/>
        <v>4237274968</v>
      </c>
      <c r="G10" s="8">
        <f t="shared" si="0"/>
        <v>4237274968</v>
      </c>
      <c r="H10" s="28">
        <f t="shared" si="0"/>
        <v>126808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14</v>
      </c>
      <c r="C12" s="7">
        <f>SUM(C13:C19)</f>
        <v>1482822503</v>
      </c>
      <c r="D12" s="7">
        <f>SUM(D13:D19)</f>
        <v>302474395</v>
      </c>
      <c r="E12" s="29">
        <f t="shared" ref="E12:H12" si="1">SUM(E13:E19)</f>
        <v>1785296898</v>
      </c>
      <c r="F12" s="7">
        <f t="shared" si="1"/>
        <v>1815670274</v>
      </c>
      <c r="G12" s="7">
        <f t="shared" si="1"/>
        <v>1815670274</v>
      </c>
      <c r="H12" s="29">
        <f t="shared" si="1"/>
        <v>-30373376</v>
      </c>
    </row>
    <row r="13" spans="2:9" ht="24" x14ac:dyDescent="0.2">
      <c r="B13" s="10" t="s">
        <v>15</v>
      </c>
      <c r="C13" s="25">
        <v>479720853</v>
      </c>
      <c r="D13" s="25">
        <v>192967444</v>
      </c>
      <c r="E13" s="30">
        <f>SUM(C13:D13)</f>
        <v>672688297</v>
      </c>
      <c r="F13" s="26">
        <v>672688297</v>
      </c>
      <c r="G13" s="26">
        <v>672688297</v>
      </c>
      <c r="H13" s="34">
        <f>SUM(E13-F13)</f>
        <v>0</v>
      </c>
    </row>
    <row r="14" spans="2:9" ht="22.9" customHeight="1" x14ac:dyDescent="0.2">
      <c r="B14" s="10" t="s">
        <v>16</v>
      </c>
      <c r="C14" s="25">
        <v>20581422</v>
      </c>
      <c r="D14" s="25">
        <v>202445032</v>
      </c>
      <c r="E14" s="30">
        <f t="shared" ref="E14:E79" si="2">SUM(C14:D14)</f>
        <v>223026454</v>
      </c>
      <c r="F14" s="26">
        <v>223026454</v>
      </c>
      <c r="G14" s="26">
        <v>223026454</v>
      </c>
      <c r="H14" s="34">
        <f t="shared" ref="H14:H79" si="3">SUM(E14-F14)</f>
        <v>0</v>
      </c>
    </row>
    <row r="15" spans="2:9" x14ac:dyDescent="0.2">
      <c r="B15" s="10" t="s">
        <v>17</v>
      </c>
      <c r="C15" s="25">
        <v>179229090</v>
      </c>
      <c r="D15" s="25">
        <v>-34851984</v>
      </c>
      <c r="E15" s="30">
        <f t="shared" si="2"/>
        <v>144377106</v>
      </c>
      <c r="F15" s="26">
        <v>147462598</v>
      </c>
      <c r="G15" s="26">
        <v>147462598</v>
      </c>
      <c r="H15" s="34">
        <f t="shared" si="3"/>
        <v>-3085492</v>
      </c>
    </row>
    <row r="16" spans="2:9" x14ac:dyDescent="0.2">
      <c r="B16" s="10" t="s">
        <v>18</v>
      </c>
      <c r="C16" s="25">
        <v>105692586</v>
      </c>
      <c r="D16" s="25">
        <v>199554437</v>
      </c>
      <c r="E16" s="30">
        <f t="shared" si="2"/>
        <v>305247023</v>
      </c>
      <c r="F16" s="26">
        <v>321819989</v>
      </c>
      <c r="G16" s="26">
        <v>321819989</v>
      </c>
      <c r="H16" s="34">
        <f t="shared" si="3"/>
        <v>-16572966</v>
      </c>
    </row>
    <row r="17" spans="2:8" x14ac:dyDescent="0.2">
      <c r="B17" s="10" t="s">
        <v>19</v>
      </c>
      <c r="C17" s="25">
        <v>249445358</v>
      </c>
      <c r="D17" s="25">
        <v>-635113</v>
      </c>
      <c r="E17" s="30">
        <f t="shared" si="2"/>
        <v>248810245</v>
      </c>
      <c r="F17" s="26">
        <v>248812418</v>
      </c>
      <c r="G17" s="26">
        <v>248812418</v>
      </c>
      <c r="H17" s="34">
        <f t="shared" si="3"/>
        <v>-2173</v>
      </c>
    </row>
    <row r="18" spans="2:8" x14ac:dyDescent="0.2">
      <c r="B18" s="10" t="s">
        <v>20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21</v>
      </c>
      <c r="C19" s="25">
        <v>448153194</v>
      </c>
      <c r="D19" s="25">
        <v>-257005421</v>
      </c>
      <c r="E19" s="30">
        <f t="shared" si="2"/>
        <v>191147773</v>
      </c>
      <c r="F19" s="26">
        <v>201860518</v>
      </c>
      <c r="G19" s="26">
        <v>201860518</v>
      </c>
      <c r="H19" s="34">
        <f t="shared" si="3"/>
        <v>-10712745</v>
      </c>
    </row>
    <row r="20" spans="2:8" s="9" customFormat="1" ht="24" x14ac:dyDescent="0.2">
      <c r="B20" s="12" t="s">
        <v>22</v>
      </c>
      <c r="C20" s="7">
        <f>SUM(C21:C29)</f>
        <v>219412978</v>
      </c>
      <c r="D20" s="7">
        <f t="shared" ref="D20:H20" si="4">SUM(D21:D29)</f>
        <v>358447033</v>
      </c>
      <c r="E20" s="29">
        <f t="shared" si="4"/>
        <v>577860011</v>
      </c>
      <c r="F20" s="7">
        <f t="shared" si="4"/>
        <v>547888153</v>
      </c>
      <c r="G20" s="7">
        <f t="shared" si="4"/>
        <v>547888153</v>
      </c>
      <c r="H20" s="29">
        <f t="shared" si="4"/>
        <v>29971858</v>
      </c>
    </row>
    <row r="21" spans="2:8" ht="24" x14ac:dyDescent="0.2">
      <c r="B21" s="10" t="s">
        <v>23</v>
      </c>
      <c r="C21" s="25">
        <v>2363044</v>
      </c>
      <c r="D21" s="25">
        <v>51218052</v>
      </c>
      <c r="E21" s="30">
        <f t="shared" si="2"/>
        <v>53581096</v>
      </c>
      <c r="F21" s="26">
        <v>23609238</v>
      </c>
      <c r="G21" s="26">
        <v>23609238</v>
      </c>
      <c r="H21" s="34">
        <f t="shared" si="3"/>
        <v>29971858</v>
      </c>
    </row>
    <row r="22" spans="2:8" x14ac:dyDescent="0.2">
      <c r="B22" s="10" t="s">
        <v>24</v>
      </c>
      <c r="C22" s="25">
        <v>2267869</v>
      </c>
      <c r="D22" s="25">
        <v>30549978</v>
      </c>
      <c r="E22" s="30">
        <f t="shared" si="2"/>
        <v>32817847</v>
      </c>
      <c r="F22" s="26">
        <v>32817847</v>
      </c>
      <c r="G22" s="26">
        <v>32817847</v>
      </c>
      <c r="H22" s="34">
        <f t="shared" si="3"/>
        <v>0</v>
      </c>
    </row>
    <row r="23" spans="2:8" ht="24" x14ac:dyDescent="0.2">
      <c r="B23" s="10" t="s">
        <v>25</v>
      </c>
      <c r="C23" s="25">
        <v>4652</v>
      </c>
      <c r="D23" s="25">
        <v>54718</v>
      </c>
      <c r="E23" s="30">
        <f t="shared" si="2"/>
        <v>59370</v>
      </c>
      <c r="F23" s="26">
        <v>59370</v>
      </c>
      <c r="G23" s="26">
        <v>59370</v>
      </c>
      <c r="H23" s="34">
        <f t="shared" si="3"/>
        <v>0</v>
      </c>
    </row>
    <row r="24" spans="2:8" ht="24" x14ac:dyDescent="0.2">
      <c r="B24" s="10" t="s">
        <v>26</v>
      </c>
      <c r="C24" s="25">
        <v>5501118</v>
      </c>
      <c r="D24" s="25">
        <v>-3082195</v>
      </c>
      <c r="E24" s="30">
        <f t="shared" si="2"/>
        <v>2418923</v>
      </c>
      <c r="F24" s="26">
        <v>2418923</v>
      </c>
      <c r="G24" s="26">
        <v>2418923</v>
      </c>
      <c r="H24" s="34">
        <f t="shared" si="3"/>
        <v>0</v>
      </c>
    </row>
    <row r="25" spans="2:8" ht="23.45" customHeight="1" x14ac:dyDescent="0.2">
      <c r="B25" s="10" t="s">
        <v>27</v>
      </c>
      <c r="C25" s="25">
        <v>181841335</v>
      </c>
      <c r="D25" s="25">
        <v>287870778</v>
      </c>
      <c r="E25" s="30">
        <f t="shared" si="2"/>
        <v>469712113</v>
      </c>
      <c r="F25" s="26">
        <v>469712113</v>
      </c>
      <c r="G25" s="26">
        <v>469712113</v>
      </c>
      <c r="H25" s="34">
        <f t="shared" si="3"/>
        <v>0</v>
      </c>
    </row>
    <row r="26" spans="2:8" x14ac:dyDescent="0.2">
      <c r="B26" s="10" t="s">
        <v>28</v>
      </c>
      <c r="C26" s="25">
        <v>392902</v>
      </c>
      <c r="D26" s="25">
        <v>2217963</v>
      </c>
      <c r="E26" s="30">
        <f t="shared" si="2"/>
        <v>2610865</v>
      </c>
      <c r="F26" s="26">
        <v>2610865</v>
      </c>
      <c r="G26" s="26">
        <v>2610865</v>
      </c>
      <c r="H26" s="34">
        <f t="shared" si="3"/>
        <v>0</v>
      </c>
    </row>
    <row r="27" spans="2:8" ht="24" x14ac:dyDescent="0.2">
      <c r="B27" s="10" t="s">
        <v>29</v>
      </c>
      <c r="C27" s="25">
        <v>24087349</v>
      </c>
      <c r="D27" s="25">
        <v>-15178715</v>
      </c>
      <c r="E27" s="30">
        <f t="shared" si="2"/>
        <v>8908634</v>
      </c>
      <c r="F27" s="26">
        <v>8908634</v>
      </c>
      <c r="G27" s="26">
        <v>8908634</v>
      </c>
      <c r="H27" s="34">
        <f t="shared" si="3"/>
        <v>0</v>
      </c>
    </row>
    <row r="28" spans="2:8" ht="12" customHeight="1" x14ac:dyDescent="0.2">
      <c r="B28" s="10" t="s">
        <v>30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31</v>
      </c>
      <c r="C29" s="25">
        <v>2954709</v>
      </c>
      <c r="D29" s="25">
        <v>4796454</v>
      </c>
      <c r="E29" s="30">
        <f t="shared" si="2"/>
        <v>7751163</v>
      </c>
      <c r="F29" s="26">
        <v>7751163</v>
      </c>
      <c r="G29" s="26">
        <v>7751163</v>
      </c>
      <c r="H29" s="34">
        <f t="shared" si="3"/>
        <v>0</v>
      </c>
    </row>
    <row r="30" spans="2:8" s="9" customFormat="1" ht="24" x14ac:dyDescent="0.2">
      <c r="B30" s="12" t="s">
        <v>32</v>
      </c>
      <c r="C30" s="7">
        <f>SUM(C31:C39)</f>
        <v>379491526</v>
      </c>
      <c r="D30" s="7">
        <f t="shared" ref="D30:H30" si="5">SUM(D31:D39)</f>
        <v>30296626</v>
      </c>
      <c r="E30" s="29">
        <f t="shared" si="5"/>
        <v>409788152</v>
      </c>
      <c r="F30" s="7">
        <f t="shared" si="5"/>
        <v>409334329</v>
      </c>
      <c r="G30" s="7">
        <f t="shared" si="5"/>
        <v>409334329</v>
      </c>
      <c r="H30" s="29">
        <f t="shared" si="5"/>
        <v>453823</v>
      </c>
    </row>
    <row r="31" spans="2:8" x14ac:dyDescent="0.2">
      <c r="B31" s="10" t="s">
        <v>33</v>
      </c>
      <c r="C31" s="25">
        <v>2263905</v>
      </c>
      <c r="D31" s="25">
        <v>-2017783</v>
      </c>
      <c r="E31" s="30">
        <f t="shared" si="2"/>
        <v>246122</v>
      </c>
      <c r="F31" s="26">
        <v>246122</v>
      </c>
      <c r="G31" s="26">
        <v>246122</v>
      </c>
      <c r="H31" s="34">
        <f t="shared" si="3"/>
        <v>0</v>
      </c>
    </row>
    <row r="32" spans="2:8" x14ac:dyDescent="0.2">
      <c r="B32" s="10" t="s">
        <v>34</v>
      </c>
      <c r="C32" s="25">
        <v>1255941</v>
      </c>
      <c r="D32" s="25">
        <v>4735154</v>
      </c>
      <c r="E32" s="30">
        <f t="shared" si="2"/>
        <v>5991095</v>
      </c>
      <c r="F32" s="26">
        <v>5991095</v>
      </c>
      <c r="G32" s="26">
        <v>5991095</v>
      </c>
      <c r="H32" s="34">
        <f t="shared" si="3"/>
        <v>0</v>
      </c>
    </row>
    <row r="33" spans="2:8" ht="24" x14ac:dyDescent="0.2">
      <c r="B33" s="10" t="s">
        <v>35</v>
      </c>
      <c r="C33" s="25">
        <v>317688795</v>
      </c>
      <c r="D33" s="25">
        <v>-52047857</v>
      </c>
      <c r="E33" s="30">
        <f t="shared" si="2"/>
        <v>265640938</v>
      </c>
      <c r="F33" s="26">
        <v>265640938</v>
      </c>
      <c r="G33" s="26">
        <v>265640938</v>
      </c>
      <c r="H33" s="34">
        <f t="shared" si="3"/>
        <v>0</v>
      </c>
    </row>
    <row r="34" spans="2:8" ht="24.6" customHeight="1" x14ac:dyDescent="0.2">
      <c r="B34" s="10" t="s">
        <v>36</v>
      </c>
      <c r="C34" s="25">
        <v>117684</v>
      </c>
      <c r="D34" s="25">
        <v>-13147</v>
      </c>
      <c r="E34" s="30">
        <f t="shared" si="2"/>
        <v>104537</v>
      </c>
      <c r="F34" s="26">
        <v>104537</v>
      </c>
      <c r="G34" s="26">
        <v>104537</v>
      </c>
      <c r="H34" s="34">
        <f t="shared" si="3"/>
        <v>0</v>
      </c>
    </row>
    <row r="35" spans="2:8" ht="24" x14ac:dyDescent="0.2">
      <c r="B35" s="10" t="s">
        <v>37</v>
      </c>
      <c r="C35" s="25">
        <v>3948006</v>
      </c>
      <c r="D35" s="25">
        <v>62552066</v>
      </c>
      <c r="E35" s="30">
        <f t="shared" si="2"/>
        <v>66500072</v>
      </c>
      <c r="F35" s="26">
        <v>66500072</v>
      </c>
      <c r="G35" s="26">
        <v>66500072</v>
      </c>
      <c r="H35" s="34">
        <f t="shared" si="3"/>
        <v>0</v>
      </c>
    </row>
    <row r="36" spans="2:8" ht="24" x14ac:dyDescent="0.2">
      <c r="B36" s="10" t="s">
        <v>38</v>
      </c>
      <c r="C36" s="25">
        <v>0</v>
      </c>
      <c r="D36" s="25">
        <v>19093</v>
      </c>
      <c r="E36" s="30">
        <f t="shared" si="2"/>
        <v>19093</v>
      </c>
      <c r="F36" s="26">
        <v>19093</v>
      </c>
      <c r="G36" s="26">
        <v>19093</v>
      </c>
      <c r="H36" s="34">
        <f t="shared" si="3"/>
        <v>0</v>
      </c>
    </row>
    <row r="37" spans="2:8" x14ac:dyDescent="0.2">
      <c r="B37" s="10" t="s">
        <v>39</v>
      </c>
      <c r="C37" s="25">
        <v>154896</v>
      </c>
      <c r="D37" s="25">
        <v>281822</v>
      </c>
      <c r="E37" s="30">
        <f t="shared" si="2"/>
        <v>436718</v>
      </c>
      <c r="F37" s="26">
        <v>436718</v>
      </c>
      <c r="G37" s="26">
        <v>436718</v>
      </c>
      <c r="H37" s="34">
        <f t="shared" si="3"/>
        <v>0</v>
      </c>
    </row>
    <row r="38" spans="2:8" x14ac:dyDescent="0.2">
      <c r="B38" s="10" t="s">
        <v>40</v>
      </c>
      <c r="C38" s="25">
        <v>58557</v>
      </c>
      <c r="D38" s="25">
        <v>500707</v>
      </c>
      <c r="E38" s="30">
        <f t="shared" si="2"/>
        <v>559264</v>
      </c>
      <c r="F38" s="26">
        <v>559264</v>
      </c>
      <c r="G38" s="26">
        <v>559264</v>
      </c>
      <c r="H38" s="34">
        <f t="shared" si="3"/>
        <v>0</v>
      </c>
    </row>
    <row r="39" spans="2:8" x14ac:dyDescent="0.2">
      <c r="B39" s="10" t="s">
        <v>41</v>
      </c>
      <c r="C39" s="25">
        <v>54003742</v>
      </c>
      <c r="D39" s="25">
        <v>16286571</v>
      </c>
      <c r="E39" s="30">
        <f t="shared" si="2"/>
        <v>70290313</v>
      </c>
      <c r="F39" s="26">
        <v>69836490</v>
      </c>
      <c r="G39" s="26">
        <v>69836490</v>
      </c>
      <c r="H39" s="34">
        <f t="shared" si="3"/>
        <v>453823</v>
      </c>
    </row>
    <row r="40" spans="2:8" s="9" customFormat="1" ht="25.5" customHeight="1" x14ac:dyDescent="0.2">
      <c r="B40" s="12" t="s">
        <v>42</v>
      </c>
      <c r="C40" s="7">
        <f>SUM(C41:C49)</f>
        <v>42025286</v>
      </c>
      <c r="D40" s="7">
        <f t="shared" ref="D40:H40" si="6">SUM(D41:D49)</f>
        <v>1383683102</v>
      </c>
      <c r="E40" s="29">
        <f t="shared" si="6"/>
        <v>1425708388</v>
      </c>
      <c r="F40" s="7">
        <f t="shared" si="6"/>
        <v>1425708388</v>
      </c>
      <c r="G40" s="7">
        <f t="shared" si="6"/>
        <v>1425708388</v>
      </c>
      <c r="H40" s="29">
        <f t="shared" si="6"/>
        <v>0</v>
      </c>
    </row>
    <row r="41" spans="2:8" ht="24" x14ac:dyDescent="0.2">
      <c r="B41" s="10" t="s">
        <v>43</v>
      </c>
      <c r="C41" s="25">
        <v>2025286</v>
      </c>
      <c r="D41" s="25">
        <v>5510191</v>
      </c>
      <c r="E41" s="30">
        <f t="shared" si="2"/>
        <v>7535477</v>
      </c>
      <c r="F41" s="26">
        <v>7535477</v>
      </c>
      <c r="G41" s="26">
        <v>7535477</v>
      </c>
      <c r="H41" s="34">
        <f t="shared" si="3"/>
        <v>0</v>
      </c>
    </row>
    <row r="42" spans="2:8" x14ac:dyDescent="0.2">
      <c r="B42" s="10" t="s">
        <v>44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45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46</v>
      </c>
      <c r="C44" s="25">
        <v>40000000</v>
      </c>
      <c r="D44" s="25">
        <v>1310832876</v>
      </c>
      <c r="E44" s="30">
        <f t="shared" si="2"/>
        <v>1350832876</v>
      </c>
      <c r="F44" s="26">
        <v>1350832876</v>
      </c>
      <c r="G44" s="26">
        <v>1350832876</v>
      </c>
      <c r="H44" s="34">
        <f t="shared" si="3"/>
        <v>0</v>
      </c>
    </row>
    <row r="45" spans="2:8" x14ac:dyDescent="0.2">
      <c r="B45" s="10" t="s">
        <v>47</v>
      </c>
      <c r="C45" s="25">
        <v>0</v>
      </c>
      <c r="D45" s="25">
        <v>67340035</v>
      </c>
      <c r="E45" s="30">
        <f t="shared" si="2"/>
        <v>67340035</v>
      </c>
      <c r="F45" s="26">
        <v>67340035</v>
      </c>
      <c r="G45" s="26">
        <v>67340035</v>
      </c>
      <c r="H45" s="34">
        <f t="shared" si="3"/>
        <v>0</v>
      </c>
    </row>
    <row r="46" spans="2:8" ht="24" x14ac:dyDescent="0.2">
      <c r="B46" s="10" t="s">
        <v>48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49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50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51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52</v>
      </c>
      <c r="C50" s="7">
        <f>SUM(C51:C59)</f>
        <v>0</v>
      </c>
      <c r="D50" s="7">
        <f t="shared" ref="D50:H50" si="7">SUM(D51:D59)</f>
        <v>38748327</v>
      </c>
      <c r="E50" s="29">
        <f t="shared" si="7"/>
        <v>38748327</v>
      </c>
      <c r="F50" s="7">
        <f t="shared" si="7"/>
        <v>38673824</v>
      </c>
      <c r="G50" s="7">
        <f t="shared" si="7"/>
        <v>38673824</v>
      </c>
      <c r="H50" s="29">
        <f t="shared" si="7"/>
        <v>74503</v>
      </c>
    </row>
    <row r="51" spans="2:8" x14ac:dyDescent="0.2">
      <c r="B51" s="10" t="s">
        <v>53</v>
      </c>
      <c r="C51" s="25">
        <v>0</v>
      </c>
      <c r="D51" s="25">
        <v>4893908</v>
      </c>
      <c r="E51" s="30">
        <f t="shared" si="2"/>
        <v>4893908</v>
      </c>
      <c r="F51" s="26">
        <v>4819405</v>
      </c>
      <c r="G51" s="26">
        <v>4819405</v>
      </c>
      <c r="H51" s="34">
        <f t="shared" si="3"/>
        <v>74503</v>
      </c>
    </row>
    <row r="52" spans="2:8" x14ac:dyDescent="0.2">
      <c r="B52" s="10" t="s">
        <v>54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55</v>
      </c>
      <c r="C53" s="25">
        <v>0</v>
      </c>
      <c r="D53" s="25">
        <v>21506060</v>
      </c>
      <c r="E53" s="30">
        <f t="shared" si="2"/>
        <v>21506060</v>
      </c>
      <c r="F53" s="26">
        <v>21506060</v>
      </c>
      <c r="G53" s="26">
        <v>21506060</v>
      </c>
      <c r="H53" s="34">
        <f t="shared" si="3"/>
        <v>0</v>
      </c>
    </row>
    <row r="54" spans="2:8" x14ac:dyDescent="0.2">
      <c r="B54" s="10" t="s">
        <v>56</v>
      </c>
      <c r="C54" s="25">
        <v>0</v>
      </c>
      <c r="D54" s="25">
        <v>906145</v>
      </c>
      <c r="E54" s="30">
        <f t="shared" si="2"/>
        <v>906145</v>
      </c>
      <c r="F54" s="26">
        <v>906145</v>
      </c>
      <c r="G54" s="26">
        <v>906145</v>
      </c>
      <c r="H54" s="34">
        <f t="shared" si="3"/>
        <v>0</v>
      </c>
    </row>
    <row r="55" spans="2:8" x14ac:dyDescent="0.2">
      <c r="B55" s="10" t="s">
        <v>57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58</v>
      </c>
      <c r="C56" s="25">
        <v>0</v>
      </c>
      <c r="D56" s="25">
        <v>10489438</v>
      </c>
      <c r="E56" s="30">
        <f t="shared" si="2"/>
        <v>10489438</v>
      </c>
      <c r="F56" s="26">
        <v>10489438</v>
      </c>
      <c r="G56" s="26">
        <v>10489438</v>
      </c>
      <c r="H56" s="34">
        <f t="shared" si="3"/>
        <v>0</v>
      </c>
    </row>
    <row r="57" spans="2:8" x14ac:dyDescent="0.2">
      <c r="B57" s="10" t="s">
        <v>59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60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61</v>
      </c>
      <c r="C59" s="25">
        <v>0</v>
      </c>
      <c r="D59" s="25">
        <v>952776</v>
      </c>
      <c r="E59" s="30">
        <f t="shared" si="2"/>
        <v>952776</v>
      </c>
      <c r="F59" s="26">
        <v>952776</v>
      </c>
      <c r="G59" s="26">
        <v>952776</v>
      </c>
      <c r="H59" s="34">
        <f t="shared" si="3"/>
        <v>0</v>
      </c>
    </row>
    <row r="60" spans="2:8" s="9" customFormat="1" x14ac:dyDescent="0.2">
      <c r="B60" s="6" t="s">
        <v>62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63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64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65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66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67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68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69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70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71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72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73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74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75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76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77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78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79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80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81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82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83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84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85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86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87</v>
      </c>
      <c r="C85" s="17">
        <f>SUM(C86,C94,C104,C114,C124,C134,C138,C147,C151)</f>
        <v>850000008</v>
      </c>
      <c r="D85" s="17">
        <f t="shared" ref="D85:H85" si="14">SUM(D86,D94,D104,D114,D124,D134,D138,D147,D151)</f>
        <v>-206575338</v>
      </c>
      <c r="E85" s="31">
        <f t="shared" si="14"/>
        <v>643424670</v>
      </c>
      <c r="F85" s="17">
        <f t="shared" si="14"/>
        <v>643424670</v>
      </c>
      <c r="G85" s="17">
        <f t="shared" si="14"/>
        <v>643424670</v>
      </c>
      <c r="H85" s="31">
        <f t="shared" si="14"/>
        <v>0</v>
      </c>
      <c r="M85" s="18"/>
    </row>
    <row r="86" spans="2:13" x14ac:dyDescent="0.2">
      <c r="B86" s="19" t="s">
        <v>14</v>
      </c>
      <c r="C86" s="7">
        <f>SUM(C87:C93)</f>
        <v>450000012</v>
      </c>
      <c r="D86" s="7">
        <f t="shared" ref="D86:H86" si="15">SUM(D87:D93)</f>
        <v>12881146</v>
      </c>
      <c r="E86" s="29">
        <f t="shared" si="15"/>
        <v>462881158</v>
      </c>
      <c r="F86" s="7">
        <f t="shared" si="15"/>
        <v>462881158</v>
      </c>
      <c r="G86" s="7">
        <f t="shared" si="15"/>
        <v>462881158</v>
      </c>
      <c r="H86" s="29">
        <f t="shared" si="15"/>
        <v>0</v>
      </c>
    </row>
    <row r="87" spans="2:13" ht="24" x14ac:dyDescent="0.2">
      <c r="B87" s="10" t="s">
        <v>15</v>
      </c>
      <c r="C87" s="25">
        <v>287217099</v>
      </c>
      <c r="D87" s="25">
        <v>-11397932</v>
      </c>
      <c r="E87" s="30">
        <f>SUM(C87:D87)</f>
        <v>275819167</v>
      </c>
      <c r="F87" s="26">
        <v>275819167</v>
      </c>
      <c r="G87" s="26">
        <v>275819167</v>
      </c>
      <c r="H87" s="34">
        <f t="shared" ref="H87:H153" si="16">SUM(E87-F87)</f>
        <v>0</v>
      </c>
    </row>
    <row r="88" spans="2:13" ht="24.6" customHeight="1" x14ac:dyDescent="0.2">
      <c r="B88" s="10" t="s">
        <v>16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17</v>
      </c>
      <c r="C89" s="25">
        <v>6652079</v>
      </c>
      <c r="D89" s="25">
        <v>13087342</v>
      </c>
      <c r="E89" s="30">
        <f t="shared" si="17"/>
        <v>19739421</v>
      </c>
      <c r="F89" s="26">
        <v>19739421</v>
      </c>
      <c r="G89" s="26">
        <v>19739421</v>
      </c>
      <c r="H89" s="34">
        <f t="shared" si="16"/>
        <v>0</v>
      </c>
    </row>
    <row r="90" spans="2:13" x14ac:dyDescent="0.2">
      <c r="B90" s="10" t="s">
        <v>18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19</v>
      </c>
      <c r="C91" s="25">
        <v>156130834</v>
      </c>
      <c r="D91" s="25">
        <v>11191736</v>
      </c>
      <c r="E91" s="30">
        <f t="shared" si="17"/>
        <v>167322570</v>
      </c>
      <c r="F91" s="26">
        <v>167322570</v>
      </c>
      <c r="G91" s="26">
        <v>167322570</v>
      </c>
      <c r="H91" s="34">
        <f t="shared" si="16"/>
        <v>0</v>
      </c>
    </row>
    <row r="92" spans="2:13" x14ac:dyDescent="0.2">
      <c r="B92" s="10" t="s">
        <v>20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21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22</v>
      </c>
      <c r="C94" s="7">
        <f>SUM(C95:C103)</f>
        <v>364540858</v>
      </c>
      <c r="D94" s="7">
        <f t="shared" ref="D94:H94" si="18">SUM(D95:D103)</f>
        <v>-224639780</v>
      </c>
      <c r="E94" s="29">
        <f t="shared" si="18"/>
        <v>139901078</v>
      </c>
      <c r="F94" s="7">
        <f t="shared" si="18"/>
        <v>139901078</v>
      </c>
      <c r="G94" s="7">
        <f t="shared" si="18"/>
        <v>139901078</v>
      </c>
      <c r="H94" s="29">
        <f t="shared" si="18"/>
        <v>0</v>
      </c>
    </row>
    <row r="95" spans="2:13" ht="24" x14ac:dyDescent="0.2">
      <c r="B95" s="10" t="s">
        <v>23</v>
      </c>
      <c r="C95" s="25">
        <v>7921512</v>
      </c>
      <c r="D95" s="25">
        <v>-7921512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24</v>
      </c>
      <c r="C96" s="25">
        <v>10848551</v>
      </c>
      <c r="D96" s="25">
        <v>-6256079</v>
      </c>
      <c r="E96" s="30">
        <f t="shared" si="17"/>
        <v>4592472</v>
      </c>
      <c r="F96" s="26">
        <v>4592472</v>
      </c>
      <c r="G96" s="26">
        <v>4592472</v>
      </c>
      <c r="H96" s="34">
        <f t="shared" si="16"/>
        <v>0</v>
      </c>
    </row>
    <row r="97" spans="2:18" ht="24" x14ac:dyDescent="0.2">
      <c r="B97" s="10" t="s">
        <v>25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26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27</v>
      </c>
      <c r="C99" s="25">
        <v>345770795</v>
      </c>
      <c r="D99" s="25">
        <v>-210462189</v>
      </c>
      <c r="E99" s="30">
        <f t="shared" si="17"/>
        <v>135308606</v>
      </c>
      <c r="F99" s="26">
        <v>135308606</v>
      </c>
      <c r="G99" s="26">
        <v>135308606</v>
      </c>
      <c r="H99" s="34">
        <f t="shared" si="16"/>
        <v>0</v>
      </c>
      <c r="J99" s="21"/>
    </row>
    <row r="100" spans="2:18" x14ac:dyDescent="0.2">
      <c r="B100" s="10" t="s">
        <v>28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29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30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31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32</v>
      </c>
      <c r="C104" s="7">
        <f>SUM(C105:C113)</f>
        <v>35459138</v>
      </c>
      <c r="D104" s="7">
        <f t="shared" ref="D104:H104" si="19">SUM(D105:D113)</f>
        <v>5183296</v>
      </c>
      <c r="E104" s="29">
        <f t="shared" si="19"/>
        <v>40642434</v>
      </c>
      <c r="F104" s="7">
        <f t="shared" si="19"/>
        <v>40642434</v>
      </c>
      <c r="G104" s="7">
        <f t="shared" si="19"/>
        <v>40642434</v>
      </c>
      <c r="H104" s="29">
        <f t="shared" si="19"/>
        <v>0</v>
      </c>
    </row>
    <row r="105" spans="2:18" x14ac:dyDescent="0.2">
      <c r="B105" s="10" t="s">
        <v>33</v>
      </c>
      <c r="C105" s="25">
        <v>13474899</v>
      </c>
      <c r="D105" s="25">
        <v>27167535</v>
      </c>
      <c r="E105" s="30">
        <f t="shared" si="17"/>
        <v>40642434</v>
      </c>
      <c r="F105" s="26">
        <v>40642434</v>
      </c>
      <c r="G105" s="26">
        <v>40642434</v>
      </c>
      <c r="H105" s="34">
        <f t="shared" si="16"/>
        <v>0</v>
      </c>
    </row>
    <row r="106" spans="2:18" x14ac:dyDescent="0.2">
      <c r="B106" s="10" t="s">
        <v>34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35</v>
      </c>
      <c r="C107" s="25">
        <v>7767513</v>
      </c>
      <c r="D107" s="25">
        <v>-7767513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36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37</v>
      </c>
      <c r="C109" s="25">
        <v>14216726</v>
      </c>
      <c r="D109" s="25">
        <v>-14216726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38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39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40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41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42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43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44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45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46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47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48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49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50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51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52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53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54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55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56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57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58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59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60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61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62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63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64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65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66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67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68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69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70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71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72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73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74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75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76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77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78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79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80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81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82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83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84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85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86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88</v>
      </c>
      <c r="C160" s="24">
        <f>SUM(C10,C85)</f>
        <v>2973752301</v>
      </c>
      <c r="D160" s="24">
        <f t="shared" ref="D160:G160" si="28">SUM(D10,D85)</f>
        <v>1907074145</v>
      </c>
      <c r="E160" s="32">
        <f>SUM(E10,E85)</f>
        <v>4880826446</v>
      </c>
      <c r="F160" s="24">
        <f t="shared" si="28"/>
        <v>4880699638</v>
      </c>
      <c r="G160" s="24">
        <f t="shared" si="28"/>
        <v>4880699638</v>
      </c>
      <c r="H160" s="32">
        <f>SUM(H10,H85)</f>
        <v>126808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dcterms:created xsi:type="dcterms:W3CDTF">2020-01-08T21:14:59Z</dcterms:created>
  <dcterms:modified xsi:type="dcterms:W3CDTF">2024-02-01T20:36:51Z</dcterms:modified>
</cp:coreProperties>
</file>