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35" yWindow="-135" windowWidth="23310" windowHeight="12630"/>
  </bookViews>
  <sheets>
    <sheet name="EAEPED_OG" sheetId="1" r:id="rId1"/>
  </sheets>
  <definedNames>
    <definedName name="_xlnm.Print_Area" localSheetId="0">EAEPED_OG!$A$1:$I$168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6" i="1"/>
  <c r="H31" i="1"/>
  <c r="H25" i="1"/>
  <c r="H29" i="1"/>
  <c r="H15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H84" i="1" s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9" i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C10" i="1" s="1"/>
  <c r="C160" i="1" s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 l="1"/>
  <c r="G10" i="1"/>
  <c r="G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<sst xmlns="http://schemas.openxmlformats.org/spreadsheetml/2006/main" count="168" uniqueCount="95">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</sst>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="60" zoomScaleNormal="90" workbookViewId="0">
      <selection activeCell="F174" sqref="F17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4391186.700963595</v>
      </c>
      <c r="D10" s="8">
        <f>SUM(D12,D20,D30,D40,D50,D60,D64,D73,D77)</f>
        <v>0</v>
      </c>
      <c r="E10" s="24">
        <f t="shared" ref="E10:H10" si="0">SUM(E12,E20,E30,E40,E50,E60,E64,E73,E77)</f>
        <v>4391186.700963595</v>
      </c>
      <c r="F10" s="8">
        <f t="shared" si="0"/>
        <v>3627187.3600000003</v>
      </c>
      <c r="G10" s="8">
        <f t="shared" si="0"/>
        <v>3627187.3600000003</v>
      </c>
      <c r="H10" s="24">
        <f t="shared" si="0"/>
        <v>763999.34096359601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1334993.227874055</v>
      </c>
      <c r="D12" s="7">
        <f>SUM(D13:D19)</f>
        <v>0</v>
      </c>
      <c r="E12" s="25">
        <f t="shared" ref="E12:H12" si="1">SUM(E13:E19)</f>
        <v>1334993.227874055</v>
      </c>
      <c r="F12" s="7">
        <f t="shared" si="1"/>
        <v>1360617.8399999999</v>
      </c>
      <c r="G12" s="7">
        <f t="shared" si="1"/>
        <v>1360617.8399999999</v>
      </c>
      <c r="H12" s="25">
        <f t="shared" si="1"/>
        <v>-25624.612125944972</v>
      </c>
    </row>
    <row r="13" spans="2:9" ht="24" x14ac:dyDescent="0.2">
      <c r="B13" s="10" t="s">
        <v>14</v>
      </c>
      <c r="C13" s="22">
        <v>604372.71179999993</v>
      </c>
      <c r="D13" s="22">
        <v>0</v>
      </c>
      <c r="E13" s="26">
        <f>SUM(C13:D13)</f>
        <v>604372.71179999993</v>
      </c>
      <c r="F13" s="23">
        <v>672088.28</v>
      </c>
      <c r="G13" s="23">
        <v>672088.28</v>
      </c>
      <c r="H13" s="30">
        <f>SUM(E13-F13)</f>
        <v>-67715.568200000096</v>
      </c>
    </row>
    <row r="14" spans="2:9" ht="22.9" customHeight="1" x14ac:dyDescent="0.2">
      <c r="B14" s="10" t="s">
        <v>15</v>
      </c>
      <c r="C14" s="22">
        <v>36447.167899999993</v>
      </c>
      <c r="D14" s="22">
        <v>0</v>
      </c>
      <c r="E14" s="26">
        <f t="shared" ref="E14:E79" si="2">SUM(C14:D14)</f>
        <v>36447.167899999993</v>
      </c>
      <c r="F14" s="23">
        <v>57889.7</v>
      </c>
      <c r="G14" s="23">
        <v>57889.7</v>
      </c>
      <c r="H14" s="30">
        <f t="shared" ref="H14:H79" si="3">SUM(E14-F14)</f>
        <v>-21442.532100000004</v>
      </c>
    </row>
    <row r="15" spans="2:9" x14ac:dyDescent="0.2">
      <c r="B15" s="10" t="s">
        <v>16</v>
      </c>
      <c r="C15" s="22">
        <v>403948.34479999996</v>
      </c>
      <c r="D15" s="22">
        <v>0</v>
      </c>
      <c r="E15" s="26">
        <f t="shared" si="2"/>
        <v>403948.34479999996</v>
      </c>
      <c r="F15" s="23">
        <v>425137.44</v>
      </c>
      <c r="G15" s="23">
        <v>425137.44</v>
      </c>
      <c r="H15" s="30">
        <f t="shared" si="3"/>
        <v>-21189.09520000004</v>
      </c>
    </row>
    <row r="16" spans="2:9" x14ac:dyDescent="0.2">
      <c r="B16" s="10" t="s">
        <v>17</v>
      </c>
      <c r="C16" s="22">
        <v>189055.22037405518</v>
      </c>
      <c r="D16" s="22">
        <v>0</v>
      </c>
      <c r="E16" s="26">
        <f t="shared" si="2"/>
        <v>189055.22037405518</v>
      </c>
      <c r="F16" s="23">
        <v>198364.67</v>
      </c>
      <c r="G16" s="23">
        <v>198364.67</v>
      </c>
      <c r="H16" s="30">
        <f t="shared" si="3"/>
        <v>-9309.4496259448351</v>
      </c>
    </row>
    <row r="17" spans="2:8" x14ac:dyDescent="0.2">
      <c r="B17" s="10" t="s">
        <v>18</v>
      </c>
      <c r="C17" s="22">
        <v>101169.78300000001</v>
      </c>
      <c r="D17" s="22">
        <v>0</v>
      </c>
      <c r="E17" s="26">
        <f t="shared" si="2"/>
        <v>101169.78300000001</v>
      </c>
      <c r="F17" s="23">
        <v>1500</v>
      </c>
      <c r="G17" s="23">
        <v>1500</v>
      </c>
      <c r="H17" s="30">
        <f t="shared" si="3"/>
        <v>99669.78300000001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5637.75</v>
      </c>
      <c r="G19" s="23">
        <v>5637.75</v>
      </c>
      <c r="H19" s="30">
        <f t="shared" si="3"/>
        <v>-5637.75</v>
      </c>
    </row>
    <row r="20" spans="2:8" s="9" customFormat="1" ht="24" x14ac:dyDescent="0.2">
      <c r="B20" s="12" t="s">
        <v>21</v>
      </c>
      <c r="C20" s="7">
        <f>SUM(C21:C29)</f>
        <v>666156.27649999992</v>
      </c>
      <c r="D20" s="7">
        <f t="shared" ref="D20:H20" si="4">SUM(D21:D29)</f>
        <v>0</v>
      </c>
      <c r="E20" s="25">
        <f t="shared" si="4"/>
        <v>666156.27649999992</v>
      </c>
      <c r="F20" s="7">
        <f t="shared" si="4"/>
        <v>728803.38000000012</v>
      </c>
      <c r="G20" s="7">
        <f t="shared" si="4"/>
        <v>728803.38000000012</v>
      </c>
      <c r="H20" s="25">
        <f t="shared" si="4"/>
        <v>-62647.103500000099</v>
      </c>
    </row>
    <row r="21" spans="2:8" ht="24" x14ac:dyDescent="0.2">
      <c r="B21" s="10" t="s">
        <v>22</v>
      </c>
      <c r="C21" s="22">
        <v>66701.72080000001</v>
      </c>
      <c r="D21" s="22">
        <v>0</v>
      </c>
      <c r="E21" s="26">
        <f t="shared" si="2"/>
        <v>66701.72080000001</v>
      </c>
      <c r="F21" s="23">
        <v>46985.65</v>
      </c>
      <c r="G21" s="23">
        <v>46985.65</v>
      </c>
      <c r="H21" s="30">
        <f t="shared" si="3"/>
        <v>19716.070800000009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5259.1110000000008</v>
      </c>
      <c r="D23" s="22">
        <v>0</v>
      </c>
      <c r="E23" s="26">
        <f t="shared" si="2"/>
        <v>5259.1110000000008</v>
      </c>
      <c r="F23" s="23">
        <v>0</v>
      </c>
      <c r="G23" s="23">
        <v>0</v>
      </c>
      <c r="H23" s="30">
        <f t="shared" si="3"/>
        <v>5259.1110000000008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334513.82249999995</v>
      </c>
      <c r="D26" s="22">
        <v>0</v>
      </c>
      <c r="E26" s="26">
        <f t="shared" si="2"/>
        <v>334513.82249999995</v>
      </c>
      <c r="F26" s="23">
        <v>284058.7</v>
      </c>
      <c r="G26" s="23">
        <v>284058.7</v>
      </c>
      <c r="H26" s="30">
        <f t="shared" si="3"/>
        <v>50455.122499999939</v>
      </c>
    </row>
    <row r="27" spans="2:8" ht="24" x14ac:dyDescent="0.2">
      <c r="B27" s="10" t="s">
        <v>28</v>
      </c>
      <c r="C27" s="22">
        <v>12407.695299999998</v>
      </c>
      <c r="D27" s="22">
        <v>0</v>
      </c>
      <c r="E27" s="26">
        <f t="shared" si="2"/>
        <v>12407.695299999998</v>
      </c>
      <c r="F27" s="23">
        <v>0</v>
      </c>
      <c r="G27" s="23">
        <v>0</v>
      </c>
      <c r="H27" s="30">
        <f t="shared" si="3"/>
        <v>12407.695299999998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247273.92689999999</v>
      </c>
      <c r="D29" s="22">
        <v>0</v>
      </c>
      <c r="E29" s="26">
        <f t="shared" si="2"/>
        <v>247273.92689999999</v>
      </c>
      <c r="F29" s="23">
        <v>397759.03</v>
      </c>
      <c r="G29" s="23">
        <v>397759.03</v>
      </c>
      <c r="H29" s="30">
        <f t="shared" si="3"/>
        <v>-150485.10310000004</v>
      </c>
    </row>
    <row r="30" spans="2:8" s="9" customFormat="1" ht="24" x14ac:dyDescent="0.2">
      <c r="B30" s="12" t="s">
        <v>31</v>
      </c>
      <c r="C30" s="7">
        <f>SUM(C31:C39)</f>
        <v>1527079.6798999994</v>
      </c>
      <c r="D30" s="7">
        <f t="shared" ref="D30:H30" si="5">SUM(D31:D39)</f>
        <v>0</v>
      </c>
      <c r="E30" s="25">
        <f t="shared" si="5"/>
        <v>1527079.6798999994</v>
      </c>
      <c r="F30" s="7">
        <f t="shared" si="5"/>
        <v>1537766.1400000001</v>
      </c>
      <c r="G30" s="7">
        <f t="shared" si="5"/>
        <v>1537766.1400000001</v>
      </c>
      <c r="H30" s="25">
        <f t="shared" si="5"/>
        <v>-10686.460100000375</v>
      </c>
    </row>
    <row r="31" spans="2:8" x14ac:dyDescent="0.2">
      <c r="B31" s="10" t="s">
        <v>32</v>
      </c>
      <c r="C31" s="22">
        <v>856534.72189999989</v>
      </c>
      <c r="D31" s="22">
        <v>0</v>
      </c>
      <c r="E31" s="26">
        <f t="shared" si="2"/>
        <v>856534.72189999989</v>
      </c>
      <c r="F31" s="23">
        <v>931158.2</v>
      </c>
      <c r="G31" s="23">
        <v>931158.2</v>
      </c>
      <c r="H31" s="30">
        <f t="shared" si="3"/>
        <v>-74623.478100000066</v>
      </c>
    </row>
    <row r="32" spans="2:8" x14ac:dyDescent="0.2">
      <c r="B32" s="10" t="s">
        <v>33</v>
      </c>
      <c r="C32" s="22">
        <v>129506.66666666666</v>
      </c>
      <c r="D32" s="22">
        <v>0</v>
      </c>
      <c r="E32" s="26">
        <f t="shared" si="2"/>
        <v>129506.66666666666</v>
      </c>
      <c r="F32" s="23">
        <v>159343.81</v>
      </c>
      <c r="G32" s="23">
        <v>159343.81</v>
      </c>
      <c r="H32" s="30">
        <f t="shared" si="3"/>
        <v>-29837.143333333341</v>
      </c>
    </row>
    <row r="33" spans="2:8" ht="24" x14ac:dyDescent="0.2">
      <c r="B33" s="10" t="s">
        <v>34</v>
      </c>
      <c r="C33" s="22">
        <v>116688.73333333334</v>
      </c>
      <c r="D33" s="22">
        <v>0</v>
      </c>
      <c r="E33" s="26">
        <f t="shared" si="2"/>
        <v>116688.73333333334</v>
      </c>
      <c r="F33" s="23">
        <v>130431.5</v>
      </c>
      <c r="G33" s="23">
        <v>130431.5</v>
      </c>
      <c r="H33" s="30">
        <f t="shared" si="3"/>
        <v>-13742.766666666663</v>
      </c>
    </row>
    <row r="34" spans="2:8" ht="24.6" customHeight="1" x14ac:dyDescent="0.2">
      <c r="B34" s="10" t="s">
        <v>35</v>
      </c>
      <c r="C34" s="22">
        <v>26267.501333333334</v>
      </c>
      <c r="D34" s="22">
        <v>0</v>
      </c>
      <c r="E34" s="26">
        <f t="shared" si="2"/>
        <v>26267.501333333334</v>
      </c>
      <c r="F34" s="23">
        <v>25774.82</v>
      </c>
      <c r="G34" s="23">
        <v>25774.82</v>
      </c>
      <c r="H34" s="30">
        <f t="shared" si="3"/>
        <v>492.6813333333339</v>
      </c>
    </row>
    <row r="35" spans="2:8" ht="24" x14ac:dyDescent="0.2">
      <c r="B35" s="10" t="s">
        <v>36</v>
      </c>
      <c r="C35" s="22">
        <v>212829.20266666668</v>
      </c>
      <c r="D35" s="22">
        <v>0</v>
      </c>
      <c r="E35" s="26">
        <f t="shared" si="2"/>
        <v>212829.20266666668</v>
      </c>
      <c r="F35" s="23">
        <v>66608.62</v>
      </c>
      <c r="G35" s="23">
        <v>66608.62</v>
      </c>
      <c r="H35" s="30">
        <f t="shared" si="3"/>
        <v>146220.58266666668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45829.226666666669</v>
      </c>
      <c r="D37" s="22">
        <v>0</v>
      </c>
      <c r="E37" s="26">
        <f t="shared" si="2"/>
        <v>45829.226666666669</v>
      </c>
      <c r="F37" s="23">
        <v>48757.33</v>
      </c>
      <c r="G37" s="23">
        <v>48757.33</v>
      </c>
      <c r="H37" s="30">
        <f t="shared" si="3"/>
        <v>-2928.1033333333326</v>
      </c>
    </row>
    <row r="38" spans="2:8" x14ac:dyDescent="0.2">
      <c r="B38" s="10" t="s">
        <v>39</v>
      </c>
      <c r="C38" s="22"/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139423.62733333299</v>
      </c>
      <c r="D39" s="22">
        <v>0</v>
      </c>
      <c r="E39" s="26">
        <f t="shared" si="2"/>
        <v>139423.62733333299</v>
      </c>
      <c r="F39" s="23">
        <v>175691.86</v>
      </c>
      <c r="G39" s="23">
        <v>175691.86</v>
      </c>
      <c r="H39" s="30">
        <f t="shared" si="3"/>
        <v>-36268.232666666998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771023.06</v>
      </c>
      <c r="D60" s="7">
        <f t="shared" ref="D60:H60" si="8">SUM(D61:D63)</f>
        <v>0</v>
      </c>
      <c r="E60" s="25">
        <f t="shared" si="8"/>
        <v>771023.06</v>
      </c>
      <c r="F60" s="7">
        <f t="shared" si="8"/>
        <v>0</v>
      </c>
      <c r="G60" s="7">
        <f t="shared" si="8"/>
        <v>0</v>
      </c>
      <c r="H60" s="25">
        <f t="shared" si="8"/>
        <v>771023.06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771023.06</v>
      </c>
      <c r="D62" s="22">
        <v>0</v>
      </c>
      <c r="E62" s="26">
        <f t="shared" si="2"/>
        <v>771023.06</v>
      </c>
      <c r="F62" s="23">
        <v>0</v>
      </c>
      <c r="G62" s="23">
        <v>0</v>
      </c>
      <c r="H62" s="30">
        <f t="shared" si="3"/>
        <v>771023.06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91934.456689541432</v>
      </c>
      <c r="D77" s="7">
        <f t="shared" ref="D77:H77" si="11">SUM(D78:D84)</f>
        <v>0</v>
      </c>
      <c r="E77" s="25">
        <f t="shared" si="11"/>
        <v>91934.456689541432</v>
      </c>
      <c r="F77" s="7">
        <f t="shared" si="11"/>
        <v>0</v>
      </c>
      <c r="G77" s="7">
        <f t="shared" si="11"/>
        <v>0</v>
      </c>
      <c r="H77" s="25">
        <f t="shared" si="11"/>
        <v>91934.456689541432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91934.456689541432</v>
      </c>
      <c r="D84" s="22">
        <v>0</v>
      </c>
      <c r="E84" s="26">
        <f t="shared" si="12"/>
        <v>91934.456689541432</v>
      </c>
      <c r="F84" s="23">
        <v>0</v>
      </c>
      <c r="G84" s="22">
        <v>0</v>
      </c>
      <c r="H84" s="30">
        <f t="shared" si="13"/>
        <v>91934.456689541432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4391186.700963595</v>
      </c>
      <c r="D160" s="21">
        <f t="shared" ref="D160:G160" si="28">SUM(D10,D85)</f>
        <v>0</v>
      </c>
      <c r="E160" s="28">
        <f>SUM(E10,E85)</f>
        <v>4391186.700963595</v>
      </c>
      <c r="F160" s="21">
        <f t="shared" si="28"/>
        <v>3627187.3600000003</v>
      </c>
      <c r="G160" s="21">
        <f t="shared" si="28"/>
        <v>3627187.3600000003</v>
      </c>
      <c r="H160" s="28">
        <f>SUM(H10,H85)</f>
        <v>763999.34096359601</v>
      </c>
    </row>
    <row r="161" spans="2:4" s="31" customFormat="1" x14ac:dyDescent="0.2"/>
    <row r="162" spans="2:4" s="31" customFormat="1" x14ac:dyDescent="0.2">
      <c r="B162" s="51" t="s">
        <v>90</v>
      </c>
      <c r="C162" s="51"/>
      <c r="D162" s="51"/>
    </row>
    <row r="163" spans="2:4" s="31" customFormat="1" x14ac:dyDescent="0.2">
      <c r="B163" s="51"/>
      <c r="C163" s="51"/>
      <c r="D163" s="51"/>
    </row>
    <row r="164" spans="2:4" s="31" customFormat="1" x14ac:dyDescent="0.2">
      <c r="B164" s="52"/>
      <c r="C164" s="51"/>
      <c r="D164" s="51"/>
    </row>
    <row r="165" spans="2:4" s="31" customFormat="1" x14ac:dyDescent="0.2">
      <c r="B165" s="51"/>
      <c r="C165" s="51"/>
      <c r="D165" s="51"/>
    </row>
    <row r="166" spans="2:4" s="31" customFormat="1" x14ac:dyDescent="0.2"/>
    <row r="167" spans="2:4" s="31" customFormat="1" x14ac:dyDescent="0.2">
      <c r="B167" s="51" t="s">
        <v>91</v>
      </c>
      <c r="C167" s="51"/>
      <c r="D167" s="51" t="s">
        <v>92</v>
      </c>
    </row>
    <row r="168" spans="2:4" s="31" customFormat="1" x14ac:dyDescent="0.2">
      <c r="B168" s="51" t="s">
        <v>93</v>
      </c>
      <c r="C168" s="51"/>
      <c r="D168" s="51" t="s">
        <v>94</v>
      </c>
    </row>
    <row r="169" spans="2:4" s="31" customFormat="1" x14ac:dyDescent="0.2"/>
    <row r="170" spans="2:4" s="31" customFormat="1" x14ac:dyDescent="0.2"/>
    <row r="171" spans="2:4" s="31" customFormat="1" x14ac:dyDescent="0.2"/>
    <row r="172" spans="2:4" s="31" customFormat="1" x14ac:dyDescent="0.2"/>
    <row r="173" spans="2:4" s="31" customFormat="1" x14ac:dyDescent="0.2"/>
    <row r="174" spans="2:4" s="31" customFormat="1" x14ac:dyDescent="0.2"/>
    <row r="175" spans="2:4" s="31" customFormat="1" x14ac:dyDescent="0.2"/>
    <row r="176" spans="2:4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2020-01-08T21:14:59Z</dcterms:created>
  <dcterms:modified xsi:type="dcterms:W3CDTF">2024-01-31T21:47:16Z</dcterms:modified>
</cp:coreProperties>
</file>