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0" documentId="13_ncr:1_{95FE3AFE-21C0-4099-A5E4-C779A647ADDE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868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3" i="1" l="1"/>
  <c r="H155" i="1"/>
  <c r="H140" i="1"/>
  <c r="H141" i="1"/>
  <c r="H142" i="1"/>
  <c r="H127" i="1"/>
  <c r="H128" i="1"/>
  <c r="H129" i="1"/>
  <c r="H120" i="1"/>
  <c r="H121" i="1"/>
  <c r="H122" i="1"/>
  <c r="H113" i="1"/>
  <c r="H105" i="1"/>
  <c r="H96" i="1"/>
  <c r="H89" i="1"/>
  <c r="H90" i="1"/>
  <c r="H91" i="1"/>
  <c r="H78" i="1"/>
  <c r="H75" i="1"/>
  <c r="H76" i="1"/>
  <c r="H63" i="1"/>
  <c r="H62" i="1"/>
  <c r="H61" i="1"/>
  <c r="H58" i="1"/>
  <c r="E153" i="1"/>
  <c r="E154" i="1"/>
  <c r="H154" i="1" s="1"/>
  <c r="E155" i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E141" i="1"/>
  <c r="E142" i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E129" i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E121" i="1"/>
  <c r="E122" i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E96" i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E90" i="1"/>
  <c r="E91" i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E75" i="1"/>
  <c r="E76" i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C85" i="1" s="1"/>
  <c r="H86" i="1"/>
  <c r="G86" i="1"/>
  <c r="F86" i="1"/>
  <c r="E86" i="1"/>
  <c r="D86" i="1"/>
  <c r="C86" i="1"/>
  <c r="G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H12" i="1"/>
  <c r="G12" i="1"/>
  <c r="F12" i="1"/>
  <c r="E12" i="1"/>
  <c r="D12" i="1"/>
  <c r="C12" i="1"/>
  <c r="F10" i="1" l="1"/>
  <c r="F160" i="1" s="1"/>
  <c r="G10" i="1"/>
  <c r="G160" i="1" s="1"/>
  <c r="C160" i="1"/>
  <c r="D85" i="1"/>
  <c r="H85" i="1"/>
  <c r="D10" i="1"/>
  <c r="D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<sst xmlns="http://schemas.openxmlformats.org/spreadsheetml/2006/main" count="168" uniqueCount="95">
  <si>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</si>
  <si>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</si>
  <si>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</si>
  <si>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</si>
  <si>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</si>
  <si>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</si>
  <si>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</si>
  <si>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</si>
  <si>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</si>
  <si>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</si>
  <si>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</si>
  <si>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</si>
  <si>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</si>
  <si>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</si>
  <si>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</si>
  <si>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</si>
  <si>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</si>
  <si>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</si>
  <si>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</si>
  <si>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</si>
  <si>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</si>
  <si>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</si>
  <si>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</si>
  <si>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</si>
  <si>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</si>
  <si>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</si>
  <si>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</si>
  <si>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</si>
  <si>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</si>
  <si>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</si>
  <si>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</si>
  <si>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</si>
  <si>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</si>
  <si>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</si>
  <si>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</si>
  <si>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</si>
  <si>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</si>
  <si>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</si>
  <si>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</si>
  <si>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</si>
  <si>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</si>
  <si>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</si>
  <si>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</si>
  <si>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</si>
  <si>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</si>
  <si>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</si>
  <si>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</si>
  <si>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</si>
  <si>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</si>
  <si>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</si>
  <si>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</si>
  <si>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</si>
  <si>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</si>
  <si>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</si>
  <si>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</si>
  <si>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</si>
  <si>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</si>
  <si>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</si>
  <si>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</si>
  <si>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</si>
  <si>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</si>
  <si>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</si>
  <si>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</si>
  <si>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</si>
  <si>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</si>
  <si>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</si>
  <si>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</si>
  <si>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</si>
  <si>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</si>
  <si>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</si>
  <si>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</si>
  <si>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</si>
  <si>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</si>
  <si>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</si>
  <si>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</si>
  <si>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</si>
  <si>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</si>
  <si>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</si>
  <si>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</si>
  <si>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</si>
  <si>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</si>
  <si>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</si>
  <si>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</si>
  <si>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</si>
  <si>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</si>
  <si>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</si>
  <si>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</si>
  <si>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</si>
  <si>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Directora Ejecutiva de Administración</t>
  </si>
  <si>
    <t xml:space="preserve">                                                                          Lic. Yanko Durán Prieto</t>
  </si>
  <si>
    <t xml:space="preserve">                                                                           Consejera Presidenta</t>
  </si>
  <si>
    <t xml:space="preserve">  Lic. María Guadalupe Delgado Cota</t>
  </si>
  <si>
    <t>Instituto Estatal Electoral</t>
  </si>
  <si>
    <t>Del 01 de enero al 31 de diciembre de 2023 (b)</t>
  </si>
  <si>
    <t xml:space="preserve">Bajo protesta de decir la verdad declaramos que los Estados Financieros y sus Notas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</si>
</sst>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36" zoomScale="90" zoomScaleNormal="90" workbookViewId="0">
      <selection activeCell="B2" sqref="B2:H16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92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93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383858914</v>
      </c>
      <c r="D10" s="8">
        <f>SUM(D12,D20,D30,D40,D50,D60,D64,D73,D77)</f>
        <v>-2.0954757928848267E-9</v>
      </c>
      <c r="E10" s="24">
        <f t="shared" ref="E10:H10" si="0">SUM(E12,E20,E30,E40,E50,E60,E64,E73,E77)</f>
        <v>383858913.99999994</v>
      </c>
      <c r="F10" s="8">
        <f t="shared" si="0"/>
        <v>367873967.94</v>
      </c>
      <c r="G10" s="8">
        <f t="shared" si="0"/>
        <v>367873967.94</v>
      </c>
      <c r="H10" s="24">
        <f t="shared" si="0"/>
        <v>15984946.060000008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151376137</v>
      </c>
      <c r="D12" s="7">
        <f>SUM(D13:D19)</f>
        <v>-2367189.2200000007</v>
      </c>
      <c r="E12" s="25">
        <f t="shared" ref="E12:H12" si="1">SUM(E13:E19)</f>
        <v>149008947.78</v>
      </c>
      <c r="F12" s="7">
        <f t="shared" si="1"/>
        <v>133034071.77999999</v>
      </c>
      <c r="G12" s="7">
        <f t="shared" si="1"/>
        <v>133034071.77999999</v>
      </c>
      <c r="H12" s="25">
        <f t="shared" si="1"/>
        <v>15974876.000000007</v>
      </c>
    </row>
    <row r="13" spans="2:9" ht="24" x14ac:dyDescent="0.2">
      <c r="B13" s="10" t="s">
        <v>14</v>
      </c>
      <c r="C13" s="22">
        <v>44995865.240000002</v>
      </c>
      <c r="D13" s="22">
        <v>1859812.93</v>
      </c>
      <c r="E13" s="26">
        <f>SUM(C13:D13)</f>
        <v>46855678.170000002</v>
      </c>
      <c r="F13" s="23">
        <v>45112524.159999996</v>
      </c>
      <c r="G13" s="23">
        <v>45112524.159999996</v>
      </c>
      <c r="H13" s="30">
        <f>SUM(E13-F13)</f>
        <v>1743154.0100000054</v>
      </c>
    </row>
    <row r="14" spans="2:9" ht="22.9" customHeight="1" x14ac:dyDescent="0.2">
      <c r="B14" s="10" t="s">
        <v>15</v>
      </c>
      <c r="C14" s="22">
        <v>25941921.27</v>
      </c>
      <c r="D14" s="22">
        <v>-9532502.4900000002</v>
      </c>
      <c r="E14" s="26">
        <f t="shared" ref="E14:E79" si="2">SUM(C14:D14)</f>
        <v>16409418.779999999</v>
      </c>
      <c r="F14" s="23">
        <v>10498688.689999999</v>
      </c>
      <c r="G14" s="23">
        <v>10498688.689999999</v>
      </c>
      <c r="H14" s="30">
        <f t="shared" ref="H14:H79" si="3">SUM(E14-F14)</f>
        <v>5910730.0899999999</v>
      </c>
    </row>
    <row r="15" spans="2:9" x14ac:dyDescent="0.2">
      <c r="B15" s="10" t="s">
        <v>16</v>
      </c>
      <c r="C15" s="22">
        <v>65192872.850000001</v>
      </c>
      <c r="D15" s="22">
        <v>1637325.32</v>
      </c>
      <c r="E15" s="26">
        <f t="shared" si="2"/>
        <v>66830198.170000002</v>
      </c>
      <c r="F15" s="23">
        <v>61094464.109999999</v>
      </c>
      <c r="G15" s="23">
        <v>61094464.109999999</v>
      </c>
      <c r="H15" s="30">
        <f t="shared" si="3"/>
        <v>5735734.0600000024</v>
      </c>
    </row>
    <row r="16" spans="2:9" x14ac:dyDescent="0.2">
      <c r="B16" s="10" t="s">
        <v>17</v>
      </c>
      <c r="C16" s="22">
        <v>13169900.810000001</v>
      </c>
      <c r="D16" s="22">
        <v>3106871.51</v>
      </c>
      <c r="E16" s="26">
        <f t="shared" si="2"/>
        <v>16276772.32</v>
      </c>
      <c r="F16" s="23">
        <v>14291363.710000001</v>
      </c>
      <c r="G16" s="23">
        <v>14291363.710000001</v>
      </c>
      <c r="H16" s="30">
        <f t="shared" si="3"/>
        <v>1985408.6099999994</v>
      </c>
    </row>
    <row r="17" spans="2:8" x14ac:dyDescent="0.2">
      <c r="B17" s="10" t="s">
        <v>18</v>
      </c>
      <c r="C17" s="22">
        <v>1908843.44</v>
      </c>
      <c r="D17" s="22">
        <v>544315.38</v>
      </c>
      <c r="E17" s="26">
        <f t="shared" si="2"/>
        <v>2453158.8199999998</v>
      </c>
      <c r="F17" s="23">
        <v>1885225.52</v>
      </c>
      <c r="G17" s="23">
        <v>1885225.52</v>
      </c>
      <c r="H17" s="30">
        <f t="shared" si="3"/>
        <v>567933.29999999981</v>
      </c>
    </row>
    <row r="18" spans="2:8" x14ac:dyDescent="0.2">
      <c r="B18" s="10" t="s">
        <v>19</v>
      </c>
      <c r="C18" s="22">
        <v>0</v>
      </c>
      <c r="D18" s="22"/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166733.39000000001</v>
      </c>
      <c r="D19" s="22">
        <v>16988.13</v>
      </c>
      <c r="E19" s="26">
        <f t="shared" si="2"/>
        <v>183721.52000000002</v>
      </c>
      <c r="F19" s="23">
        <v>151805.59</v>
      </c>
      <c r="G19" s="23">
        <v>151805.59</v>
      </c>
      <c r="H19" s="30">
        <f t="shared" si="3"/>
        <v>31915.930000000022</v>
      </c>
    </row>
    <row r="20" spans="2:8" s="9" customFormat="1" ht="24" x14ac:dyDescent="0.2">
      <c r="B20" s="12" t="s">
        <v>21</v>
      </c>
      <c r="C20" s="7">
        <f>SUM(C21:C29)</f>
        <v>12639411</v>
      </c>
      <c r="D20" s="7">
        <f t="shared" ref="D20:H20" si="4">SUM(D21:D29)</f>
        <v>-1688761.6199999999</v>
      </c>
      <c r="E20" s="25">
        <f t="shared" si="4"/>
        <v>10950649.379999999</v>
      </c>
      <c r="F20" s="7">
        <f t="shared" si="4"/>
        <v>10950608.77</v>
      </c>
      <c r="G20" s="7">
        <f t="shared" si="4"/>
        <v>10950608.77</v>
      </c>
      <c r="H20" s="25">
        <f t="shared" si="4"/>
        <v>40.610000000160653</v>
      </c>
    </row>
    <row r="21" spans="2:8" ht="24" x14ac:dyDescent="0.2">
      <c r="B21" s="10" t="s">
        <v>22</v>
      </c>
      <c r="C21" s="22">
        <v>5006503</v>
      </c>
      <c r="D21" s="22">
        <v>1708959.35</v>
      </c>
      <c r="E21" s="26">
        <f t="shared" si="2"/>
        <v>6715462.3499999996</v>
      </c>
      <c r="F21" s="23">
        <v>6715449.3899999997</v>
      </c>
      <c r="G21" s="23">
        <v>6715449.3899999997</v>
      </c>
      <c r="H21" s="30">
        <f t="shared" si="3"/>
        <v>12.959999999962747</v>
      </c>
    </row>
    <row r="22" spans="2:8" x14ac:dyDescent="0.2">
      <c r="B22" s="10" t="s">
        <v>23</v>
      </c>
      <c r="C22" s="22">
        <v>1568828</v>
      </c>
      <c r="D22" s="22">
        <v>-381170.9</v>
      </c>
      <c r="E22" s="26">
        <f t="shared" si="2"/>
        <v>1187657.1000000001</v>
      </c>
      <c r="F22" s="23">
        <v>1187654.96</v>
      </c>
      <c r="G22" s="23">
        <v>1187654.96</v>
      </c>
      <c r="H22" s="30">
        <f t="shared" si="3"/>
        <v>2.1400000001303852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181987</v>
      </c>
      <c r="D24" s="22">
        <v>71840.33</v>
      </c>
      <c r="E24" s="26">
        <f t="shared" si="2"/>
        <v>253827.33000000002</v>
      </c>
      <c r="F24" s="23">
        <v>253815.28</v>
      </c>
      <c r="G24" s="23">
        <v>253815.28</v>
      </c>
      <c r="H24" s="30">
        <f t="shared" si="3"/>
        <v>12.050000000017462</v>
      </c>
    </row>
    <row r="25" spans="2:8" ht="23.45" customHeight="1" x14ac:dyDescent="0.2">
      <c r="B25" s="10" t="s">
        <v>26</v>
      </c>
      <c r="C25" s="22">
        <v>1131013</v>
      </c>
      <c r="D25" s="22">
        <v>-227519.12</v>
      </c>
      <c r="E25" s="26">
        <f t="shared" si="2"/>
        <v>903493.88</v>
      </c>
      <c r="F25" s="23">
        <v>903491.37</v>
      </c>
      <c r="G25" s="23">
        <v>903491.37</v>
      </c>
      <c r="H25" s="30">
        <f t="shared" si="3"/>
        <v>2.5100000000093132</v>
      </c>
    </row>
    <row r="26" spans="2:8" x14ac:dyDescent="0.2">
      <c r="B26" s="10" t="s">
        <v>27</v>
      </c>
      <c r="C26" s="22">
        <v>3604666</v>
      </c>
      <c r="D26" s="22">
        <v>-2407983.56</v>
      </c>
      <c r="E26" s="26">
        <f t="shared" si="2"/>
        <v>1196682.44</v>
      </c>
      <c r="F26" s="23">
        <v>1196678.48</v>
      </c>
      <c r="G26" s="23">
        <v>1196678.48</v>
      </c>
      <c r="H26" s="30">
        <f t="shared" si="3"/>
        <v>3.9599999999627471</v>
      </c>
    </row>
    <row r="27" spans="2:8" ht="24" x14ac:dyDescent="0.2">
      <c r="B27" s="10" t="s">
        <v>28</v>
      </c>
      <c r="C27" s="22">
        <v>6678</v>
      </c>
      <c r="D27" s="22">
        <v>152525.99</v>
      </c>
      <c r="E27" s="26">
        <f t="shared" si="2"/>
        <v>159203.99</v>
      </c>
      <c r="F27" s="23">
        <v>159202.34</v>
      </c>
      <c r="G27" s="23">
        <v>159202.34</v>
      </c>
      <c r="H27" s="30">
        <f t="shared" si="3"/>
        <v>1.6499999999941792</v>
      </c>
    </row>
    <row r="28" spans="2:8" ht="12" customHeight="1" x14ac:dyDescent="0.2">
      <c r="B28" s="10" t="s">
        <v>29</v>
      </c>
      <c r="C28" s="22">
        <v>0</v>
      </c>
      <c r="D28" s="22"/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1139736</v>
      </c>
      <c r="D29" s="22">
        <v>-605413.71</v>
      </c>
      <c r="E29" s="26">
        <f t="shared" si="2"/>
        <v>534322.29</v>
      </c>
      <c r="F29" s="23">
        <v>534316.94999999995</v>
      </c>
      <c r="G29" s="23">
        <v>534316.94999999995</v>
      </c>
      <c r="H29" s="30">
        <f t="shared" si="3"/>
        <v>5.340000000083819</v>
      </c>
    </row>
    <row r="30" spans="2:8" s="9" customFormat="1" ht="24" x14ac:dyDescent="0.2">
      <c r="B30" s="12" t="s">
        <v>31</v>
      </c>
      <c r="C30" s="7">
        <f>SUM(C31:C39)</f>
        <v>33332537</v>
      </c>
      <c r="D30" s="7">
        <f t="shared" ref="D30:H30" si="5">SUM(D31:D39)</f>
        <v>2064701.0599999987</v>
      </c>
      <c r="E30" s="25">
        <f t="shared" si="5"/>
        <v>35397238.060000002</v>
      </c>
      <c r="F30" s="7">
        <f t="shared" si="5"/>
        <v>35387214.200000003</v>
      </c>
      <c r="G30" s="7">
        <f t="shared" si="5"/>
        <v>35387214.200000003</v>
      </c>
      <c r="H30" s="25">
        <f t="shared" si="5"/>
        <v>10023.860000001732</v>
      </c>
    </row>
    <row r="31" spans="2:8" x14ac:dyDescent="0.2">
      <c r="B31" s="10" t="s">
        <v>32</v>
      </c>
      <c r="C31" s="22">
        <v>3072617</v>
      </c>
      <c r="D31" s="22">
        <v>-1543955.83</v>
      </c>
      <c r="E31" s="26">
        <f t="shared" si="2"/>
        <v>1528661.17</v>
      </c>
      <c r="F31" s="23">
        <v>1528652.6</v>
      </c>
      <c r="G31" s="23">
        <v>1528652.6</v>
      </c>
      <c r="H31" s="30">
        <f t="shared" si="3"/>
        <v>8.5699999998323619</v>
      </c>
    </row>
    <row r="32" spans="2:8" x14ac:dyDescent="0.2">
      <c r="B32" s="10" t="s">
        <v>33</v>
      </c>
      <c r="C32" s="22">
        <v>5147033</v>
      </c>
      <c r="D32" s="22">
        <v>40976.410000000003</v>
      </c>
      <c r="E32" s="26">
        <f t="shared" si="2"/>
        <v>5188009.41</v>
      </c>
      <c r="F32" s="23">
        <v>5188008.26</v>
      </c>
      <c r="G32" s="23">
        <v>5188008.26</v>
      </c>
      <c r="H32" s="30">
        <f t="shared" si="3"/>
        <v>1.150000000372529</v>
      </c>
    </row>
    <row r="33" spans="2:8" ht="24" x14ac:dyDescent="0.2">
      <c r="B33" s="10" t="s">
        <v>34</v>
      </c>
      <c r="C33" s="22">
        <v>8765024</v>
      </c>
      <c r="D33" s="22">
        <v>-5093207.72</v>
      </c>
      <c r="E33" s="26">
        <f t="shared" si="2"/>
        <v>3671816.2800000003</v>
      </c>
      <c r="F33" s="23">
        <v>3671813.55</v>
      </c>
      <c r="G33" s="23">
        <v>3671813.55</v>
      </c>
      <c r="H33" s="30">
        <f t="shared" si="3"/>
        <v>2.7300000004470348</v>
      </c>
    </row>
    <row r="34" spans="2:8" ht="24.6" customHeight="1" x14ac:dyDescent="0.2">
      <c r="B34" s="10" t="s">
        <v>35</v>
      </c>
      <c r="C34" s="22">
        <v>718343</v>
      </c>
      <c r="D34" s="22">
        <v>24495.05</v>
      </c>
      <c r="E34" s="26">
        <f t="shared" si="2"/>
        <v>742838.05</v>
      </c>
      <c r="F34" s="23">
        <v>742838.05</v>
      </c>
      <c r="G34" s="23">
        <v>742838.05</v>
      </c>
      <c r="H34" s="30">
        <f t="shared" si="3"/>
        <v>0</v>
      </c>
    </row>
    <row r="35" spans="2:8" ht="24" x14ac:dyDescent="0.2">
      <c r="B35" s="10" t="s">
        <v>36</v>
      </c>
      <c r="C35" s="22">
        <v>2268280</v>
      </c>
      <c r="D35" s="22">
        <v>-594944.74</v>
      </c>
      <c r="E35" s="26">
        <f t="shared" si="2"/>
        <v>1673335.26</v>
      </c>
      <c r="F35" s="23">
        <v>1673335.26</v>
      </c>
      <c r="G35" s="23">
        <v>1673335.26</v>
      </c>
      <c r="H35" s="30">
        <f t="shared" si="3"/>
        <v>0</v>
      </c>
    </row>
    <row r="36" spans="2:8" ht="24" x14ac:dyDescent="0.2">
      <c r="B36" s="10" t="s">
        <v>37</v>
      </c>
      <c r="C36" s="22">
        <v>3140909</v>
      </c>
      <c r="D36" s="22">
        <v>-607175.61</v>
      </c>
      <c r="E36" s="26">
        <f t="shared" si="2"/>
        <v>2533733.39</v>
      </c>
      <c r="F36" s="23">
        <v>2533725.9</v>
      </c>
      <c r="G36" s="23">
        <v>2533725.9</v>
      </c>
      <c r="H36" s="30">
        <f t="shared" si="3"/>
        <v>7.4900000002235174</v>
      </c>
    </row>
    <row r="37" spans="2:8" x14ac:dyDescent="0.2">
      <c r="B37" s="10" t="s">
        <v>38</v>
      </c>
      <c r="C37" s="22">
        <v>8744329</v>
      </c>
      <c r="D37" s="22">
        <v>-4308784.87</v>
      </c>
      <c r="E37" s="26">
        <f t="shared" si="2"/>
        <v>4435544.13</v>
      </c>
      <c r="F37" s="23">
        <v>4434833.63</v>
      </c>
      <c r="G37" s="23">
        <v>4434833.63</v>
      </c>
      <c r="H37" s="30">
        <f t="shared" si="3"/>
        <v>710.5</v>
      </c>
    </row>
    <row r="38" spans="2:8" x14ac:dyDescent="0.2">
      <c r="B38" s="10" t="s">
        <v>39</v>
      </c>
      <c r="C38" s="22">
        <v>1086002</v>
      </c>
      <c r="D38" s="22">
        <v>1078362.53</v>
      </c>
      <c r="E38" s="26">
        <f t="shared" si="2"/>
        <v>2164364.5300000003</v>
      </c>
      <c r="F38" s="23">
        <v>2155073.66</v>
      </c>
      <c r="G38" s="23">
        <v>2155073.66</v>
      </c>
      <c r="H38" s="30">
        <f t="shared" si="3"/>
        <v>9290.8700000001118</v>
      </c>
    </row>
    <row r="39" spans="2:8" x14ac:dyDescent="0.2">
      <c r="B39" s="10" t="s">
        <v>40</v>
      </c>
      <c r="C39" s="22">
        <v>390000</v>
      </c>
      <c r="D39" s="22">
        <v>13068935.84</v>
      </c>
      <c r="E39" s="26">
        <f t="shared" si="2"/>
        <v>13458935.84</v>
      </c>
      <c r="F39" s="23">
        <v>13458933.289999999</v>
      </c>
      <c r="G39" s="23">
        <v>13458933.289999999</v>
      </c>
      <c r="H39" s="30">
        <f t="shared" si="3"/>
        <v>2.5500000007450581</v>
      </c>
    </row>
    <row r="40" spans="2:8" s="9" customFormat="1" ht="25.5" customHeight="1" x14ac:dyDescent="0.2">
      <c r="B40" s="12" t="s">
        <v>41</v>
      </c>
      <c r="C40" s="7">
        <f>SUM(C41:C49)</f>
        <v>185849329</v>
      </c>
      <c r="D40" s="7">
        <f t="shared" ref="D40:H40" si="6">SUM(D41:D49)</f>
        <v>32562.32</v>
      </c>
      <c r="E40" s="25">
        <f t="shared" si="6"/>
        <v>185881891.31999999</v>
      </c>
      <c r="F40" s="7">
        <f t="shared" si="6"/>
        <v>185881891.31999999</v>
      </c>
      <c r="G40" s="7">
        <f t="shared" si="6"/>
        <v>185881891.31999999</v>
      </c>
      <c r="H40" s="25">
        <f t="shared" si="6"/>
        <v>0</v>
      </c>
    </row>
    <row r="41" spans="2:8" ht="24" x14ac:dyDescent="0.2">
      <c r="B41" s="10" t="s">
        <v>42</v>
      </c>
      <c r="C41" s="22">
        <v>185799329</v>
      </c>
      <c r="D41" s="22">
        <v>2562.3200000000002</v>
      </c>
      <c r="E41" s="26">
        <f t="shared" si="2"/>
        <v>185801891.31999999</v>
      </c>
      <c r="F41" s="23">
        <v>185801891.31999999</v>
      </c>
      <c r="G41" s="23">
        <v>185801891.31999999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50000</v>
      </c>
      <c r="D44" s="22">
        <v>30000</v>
      </c>
      <c r="E44" s="26">
        <f t="shared" si="2"/>
        <v>80000</v>
      </c>
      <c r="F44" s="23">
        <v>80000</v>
      </c>
      <c r="G44" s="23">
        <v>80000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661500</v>
      </c>
      <c r="D50" s="7">
        <f t="shared" ref="D50:H50" si="7">SUM(D51:D59)</f>
        <v>1958687.46</v>
      </c>
      <c r="E50" s="25">
        <f t="shared" si="7"/>
        <v>2620187.46</v>
      </c>
      <c r="F50" s="7">
        <f t="shared" si="7"/>
        <v>2620181.87</v>
      </c>
      <c r="G50" s="7">
        <f t="shared" si="7"/>
        <v>2620181.87</v>
      </c>
      <c r="H50" s="25">
        <f t="shared" si="7"/>
        <v>5.5900000000256114</v>
      </c>
    </row>
    <row r="51" spans="2:8" x14ac:dyDescent="0.2">
      <c r="B51" s="10" t="s">
        <v>52</v>
      </c>
      <c r="C51" s="22">
        <v>661500</v>
      </c>
      <c r="D51" s="22">
        <v>1408099.96</v>
      </c>
      <c r="E51" s="26">
        <f t="shared" si="2"/>
        <v>2069599.96</v>
      </c>
      <c r="F51" s="23">
        <v>2069597.93</v>
      </c>
      <c r="G51" s="23">
        <v>2069597.93</v>
      </c>
      <c r="H51" s="30">
        <f t="shared" si="3"/>
        <v>2.0300000000279397</v>
      </c>
    </row>
    <row r="52" spans="2:8" x14ac:dyDescent="0.2">
      <c r="B52" s="10" t="s">
        <v>53</v>
      </c>
      <c r="C52" s="22">
        <v>0</v>
      </c>
      <c r="D52" s="22">
        <v>519114.67</v>
      </c>
      <c r="E52" s="26">
        <f t="shared" si="2"/>
        <v>519114.67</v>
      </c>
      <c r="F52" s="23">
        <v>519111.11</v>
      </c>
      <c r="G52" s="23">
        <v>519111.11</v>
      </c>
      <c r="H52" s="30">
        <f t="shared" si="3"/>
        <v>3.5599999999976717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31472.83</v>
      </c>
      <c r="E56" s="26">
        <f t="shared" si="2"/>
        <v>31472.83</v>
      </c>
      <c r="F56" s="23">
        <v>31472.83</v>
      </c>
      <c r="G56" s="23">
        <v>31472.83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383858914</v>
      </c>
      <c r="D160" s="21">
        <f t="shared" ref="D160:G160" si="28">SUM(D10,D85)</f>
        <v>-2.0954757928848267E-9</v>
      </c>
      <c r="E160" s="28">
        <f>SUM(E10,E85)</f>
        <v>383858913.99999994</v>
      </c>
      <c r="F160" s="21">
        <f t="shared" si="28"/>
        <v>367873967.94</v>
      </c>
      <c r="G160" s="21">
        <f t="shared" si="28"/>
        <v>367873967.94</v>
      </c>
      <c r="H160" s="28">
        <f>SUM(H10,H85)</f>
        <v>15984946.060000008</v>
      </c>
    </row>
    <row r="161" spans="2:5" s="31" customFormat="1" x14ac:dyDescent="0.2">
      <c r="B161" s="31" t="s">
        <v>94</v>
      </c>
    </row>
    <row r="162" spans="2:5" s="31" customFormat="1" x14ac:dyDescent="0.2"/>
    <row r="163" spans="2:5" s="31" customFormat="1" x14ac:dyDescent="0.2"/>
    <row r="164" spans="2:5" s="31" customFormat="1" x14ac:dyDescent="0.2">
      <c r="B164" s="31" t="s">
        <v>89</v>
      </c>
      <c r="E164" s="31" t="s">
        <v>91</v>
      </c>
    </row>
    <row r="165" spans="2:5" s="31" customFormat="1" x14ac:dyDescent="0.2">
      <c r="B165" s="31" t="s">
        <v>90</v>
      </c>
      <c r="E165" s="31" t="s">
        <v>88</v>
      </c>
    </row>
    <row r="166" spans="2:5" s="31" customFormat="1" x14ac:dyDescent="0.2"/>
    <row r="167" spans="2:5" s="31" customFormat="1" x14ac:dyDescent="0.2"/>
    <row r="168" spans="2:5" s="31" customFormat="1" x14ac:dyDescent="0.2"/>
    <row r="169" spans="2:5" s="31" customFormat="1" x14ac:dyDescent="0.2"/>
    <row r="170" spans="2:5" s="31" customFormat="1" x14ac:dyDescent="0.2"/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2024-02-01T16:43:36Z</cp:lastPrinted>
  <dcterms:created xsi:type="dcterms:W3CDTF">2020-01-08T21:14:59Z</dcterms:created>
  <dcterms:modified xsi:type="dcterms:W3CDTF">2024-02-01T16:43:37Z</dcterms:modified>
</cp:coreProperties>
</file>