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huma\Documents\CUENTA PUBLICA AÑO 2023\INFORMACION LDF\"/>
    </mc:Choice>
  </mc:AlternateContent>
  <xr:revisionPtr revIDLastSave="0" documentId="13_ncr:1_{E356404E-9243-480B-A038-A0FA4E5FDFA5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72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9" i="1"/>
  <c r="H141" i="1"/>
  <c r="H139" i="1"/>
  <c r="H137" i="1"/>
  <c r="H127" i="1"/>
  <c r="H128" i="1"/>
  <c r="H125" i="1"/>
  <c r="H117" i="1"/>
  <c r="H121" i="1"/>
  <c r="H108" i="1"/>
  <c r="H110" i="1"/>
  <c r="H105" i="1"/>
  <c r="H90" i="1"/>
  <c r="H91" i="1"/>
  <c r="H75" i="1"/>
  <c r="H76" i="1"/>
  <c r="H70" i="1"/>
  <c r="H72" i="1"/>
  <c r="H63" i="1"/>
  <c r="H61" i="1"/>
  <c r="H58" i="1"/>
  <c r="H43" i="1"/>
  <c r="H45" i="1"/>
  <c r="H46" i="1"/>
  <c r="H47" i="1"/>
  <c r="H38" i="1"/>
  <c r="H28" i="1"/>
  <c r="H14" i="1"/>
  <c r="H18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E152" i="1"/>
  <c r="H152" i="1" s="1"/>
  <c r="E149" i="1"/>
  <c r="E150" i="1"/>
  <c r="H150" i="1" s="1"/>
  <c r="E148" i="1"/>
  <c r="H148" i="1" s="1"/>
  <c r="E140" i="1"/>
  <c r="H140" i="1" s="1"/>
  <c r="E141" i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E136" i="1"/>
  <c r="H136" i="1" s="1"/>
  <c r="E137" i="1"/>
  <c r="E135" i="1"/>
  <c r="H135" i="1" s="1"/>
  <c r="E133" i="1"/>
  <c r="H133" i="1" s="1"/>
  <c r="E126" i="1"/>
  <c r="H126" i="1" s="1"/>
  <c r="E127" i="1"/>
  <c r="E128" i="1"/>
  <c r="E129" i="1"/>
  <c r="H129" i="1" s="1"/>
  <c r="E130" i="1"/>
  <c r="H130" i="1" s="1"/>
  <c r="E131" i="1"/>
  <c r="H131" i="1" s="1"/>
  <c r="E132" i="1"/>
  <c r="H132" i="1" s="1"/>
  <c r="E125" i="1"/>
  <c r="E116" i="1"/>
  <c r="H116" i="1" s="1"/>
  <c r="E117" i="1"/>
  <c r="E118" i="1"/>
  <c r="H118" i="1" s="1"/>
  <c r="E119" i="1"/>
  <c r="H119" i="1" s="1"/>
  <c r="E120" i="1"/>
  <c r="H120" i="1" s="1"/>
  <c r="E121" i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E109" i="1"/>
  <c r="H109" i="1" s="1"/>
  <c r="E110" i="1"/>
  <c r="E111" i="1"/>
  <c r="H111" i="1" s="1"/>
  <c r="E112" i="1"/>
  <c r="H112" i="1" s="1"/>
  <c r="E113" i="1"/>
  <c r="H113" i="1" s="1"/>
  <c r="E105" i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E91" i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E76" i="1"/>
  <c r="E74" i="1"/>
  <c r="H74" i="1" s="1"/>
  <c r="E70" i="1"/>
  <c r="E71" i="1"/>
  <c r="H71" i="1" s="1"/>
  <c r="E72" i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E59" i="1"/>
  <c r="H59" i="1" s="1"/>
  <c r="E51" i="1"/>
  <c r="H51" i="1" s="1"/>
  <c r="E42" i="1"/>
  <c r="H42" i="1" s="1"/>
  <c r="E43" i="1"/>
  <c r="E44" i="1"/>
  <c r="H44" i="1" s="1"/>
  <c r="E45" i="1"/>
  <c r="E46" i="1"/>
  <c r="E47" i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E21" i="1"/>
  <c r="H21" i="1" s="1"/>
  <c r="E14" i="1"/>
  <c r="E15" i="1"/>
  <c r="H15" i="1" s="1"/>
  <c r="E16" i="1"/>
  <c r="H16" i="1" s="1"/>
  <c r="E17" i="1"/>
  <c r="H17" i="1" s="1"/>
  <c r="E18" i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C85" i="1" s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G85" i="1" l="1"/>
  <c r="C10" i="1"/>
  <c r="C160" i="1" s="1"/>
  <c r="G10" i="1"/>
  <c r="G160" i="1" s="1"/>
  <c r="D85" i="1"/>
  <c r="D10" i="1"/>
  <c r="H85" i="1"/>
  <c r="F10" i="1"/>
  <c r="F160" i="1" s="1"/>
  <c r="H10" i="1"/>
  <c r="E85" i="1"/>
  <c r="E10" i="1"/>
  <c r="H160" i="1" l="1"/>
  <c r="D160" i="1"/>
  <c r="E160" i="1"/>
</calcChain>
</file>

<file path=xl/sharedStrings.xml><?xml version="1.0" encoding="utf-8"?>
<sst xmlns="http://schemas.openxmlformats.org/spreadsheetml/2006/main" count="169" uniqueCount="96">
  <si>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</si>
  <si>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</si>
  <si>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</si>
  <si>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</si>
  <si>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</si>
  <si>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</si>
  <si>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</si>
  <si>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</si>
  <si>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</si>
  <si>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</si>
  <si>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</si>
  <si>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</si>
  <si>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</si>
  <si>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</si>
  <si>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</si>
  <si>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</si>
  <si>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</si>
  <si>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</si>
  <si>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</si>
  <si>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</si>
  <si>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</si>
  <si>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</si>
  <si>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</si>
  <si>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</si>
  <si>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</si>
  <si>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</si>
  <si>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</si>
  <si>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</si>
  <si>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</si>
  <si>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</si>
  <si>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</si>
  <si>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</si>
  <si>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</si>
  <si>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</si>
  <si>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</si>
  <si>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</si>
  <si>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</si>
  <si>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</si>
  <si>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</si>
  <si>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</si>
  <si>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</si>
  <si>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</si>
  <si>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</si>
  <si>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</si>
  <si>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</si>
  <si>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</si>
  <si>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</si>
  <si>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</si>
  <si>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</si>
  <si>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</si>
  <si>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</si>
  <si>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</si>
  <si>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</si>
  <si>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</si>
  <si>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</si>
  <si>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</si>
  <si>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</si>
  <si>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</si>
  <si>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</si>
  <si>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</si>
  <si>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</si>
  <si>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</si>
  <si>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</si>
  <si>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</si>
  <si>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</si>
  <si>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</si>
  <si>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</si>
  <si>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</si>
  <si>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</si>
  <si>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</si>
  <si>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</si>
  <si>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</si>
  <si>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</si>
  <si>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</si>
  <si>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</si>
  <si>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</si>
  <si>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</si>
  <si>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</si>
  <si>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</si>
  <si>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</si>
  <si>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</si>
  <si>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</si>
  <si>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</si>
  <si>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</si>
  <si>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</si>
  <si>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</si>
  <si>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</si>
  <si>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</si>
  <si>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JUNTA MUNICIPAL DE AGUA SANEAMIENTO DE AHUMADA, CHIH. </t>
  </si>
  <si>
    <t>Del 01 de enero al 31 Diciembre  de 2023 (b)</t>
  </si>
  <si>
    <t xml:space="preserve">                                 LAE. JAVIER APODACA BARRIO </t>
  </si>
  <si>
    <t xml:space="preserve">                                           DIRECTOR EJECUTIVO </t>
  </si>
  <si>
    <t xml:space="preserve">              C. ANGELICA GOMEZ AVALOS </t>
  </si>
  <si>
    <t xml:space="preserve">                     DIRECTOR FINANCIERO </t>
  </si>
  <si>
    <t xml:space="preserve">            ________________________________________________</t>
  </si>
  <si>
    <t>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</si>
</sst>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/>
  <dimension ref="B1:R1061"/>
  <sheetViews>
    <sheetView tabSelected="1" topLeftCell="A155" zoomScale="90" zoomScaleNormal="90" workbookViewId="0">
      <selection activeCell="E176" sqref="E176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17697184</v>
      </c>
      <c r="D10" s="8">
        <f>SUM(D12,D20,D30,D40,D50,D60,D64,D73,D77)</f>
        <v>473819</v>
      </c>
      <c r="E10" s="24">
        <f t="shared" ref="E10:H10" si="0">SUM(E12,E20,E30,E40,E50,E60,E64,E73,E77)</f>
        <v>18171003</v>
      </c>
      <c r="F10" s="8">
        <f t="shared" si="0"/>
        <v>15715563</v>
      </c>
      <c r="G10" s="8">
        <f t="shared" si="0"/>
        <v>12796821</v>
      </c>
      <c r="H10" s="24">
        <f t="shared" si="0"/>
        <v>2455440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5237717</v>
      </c>
      <c r="D12" s="7">
        <f>SUM(D13:D19)</f>
        <v>246303</v>
      </c>
      <c r="E12" s="25">
        <f t="shared" ref="E12:H12" si="1">SUM(E13:E19)</f>
        <v>5484020</v>
      </c>
      <c r="F12" s="7">
        <f t="shared" si="1"/>
        <v>5164522</v>
      </c>
      <c r="G12" s="7">
        <f t="shared" si="1"/>
        <v>5164522</v>
      </c>
      <c r="H12" s="25">
        <f t="shared" si="1"/>
        <v>319498</v>
      </c>
    </row>
    <row r="13" spans="2:9" ht="24" x14ac:dyDescent="0.2">
      <c r="B13" s="10" t="s">
        <v>14</v>
      </c>
      <c r="C13" s="22">
        <v>1206416</v>
      </c>
      <c r="D13" s="22">
        <v>52658</v>
      </c>
      <c r="E13" s="26">
        <f>SUM(C13:D13)</f>
        <v>1259074</v>
      </c>
      <c r="F13" s="23">
        <v>1259075</v>
      </c>
      <c r="G13" s="23">
        <v>1259075</v>
      </c>
      <c r="H13" s="30">
        <f>SUM(E13-F13)</f>
        <v>-1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2703839</v>
      </c>
      <c r="D15" s="22">
        <v>136314</v>
      </c>
      <c r="E15" s="26">
        <f t="shared" si="2"/>
        <v>2840153</v>
      </c>
      <c r="F15" s="23">
        <v>2839983</v>
      </c>
      <c r="G15" s="23">
        <v>2839983</v>
      </c>
      <c r="H15" s="30">
        <f t="shared" si="3"/>
        <v>170</v>
      </c>
    </row>
    <row r="16" spans="2:9" x14ac:dyDescent="0.2">
      <c r="B16" s="10" t="s">
        <v>17</v>
      </c>
      <c r="C16" s="22">
        <v>725612</v>
      </c>
      <c r="D16" s="22">
        <v>18502</v>
      </c>
      <c r="E16" s="26">
        <f t="shared" si="2"/>
        <v>744114</v>
      </c>
      <c r="F16" s="23">
        <v>428405</v>
      </c>
      <c r="G16" s="23">
        <v>428405</v>
      </c>
      <c r="H16" s="30">
        <f t="shared" si="3"/>
        <v>315709</v>
      </c>
    </row>
    <row r="17" spans="2:8" x14ac:dyDescent="0.2">
      <c r="B17" s="10" t="s">
        <v>18</v>
      </c>
      <c r="C17" s="22">
        <v>601850</v>
      </c>
      <c r="D17" s="22">
        <v>38829</v>
      </c>
      <c r="E17" s="26">
        <f t="shared" si="2"/>
        <v>640679</v>
      </c>
      <c r="F17" s="23">
        <v>637059</v>
      </c>
      <c r="G17" s="23">
        <v>637059</v>
      </c>
      <c r="H17" s="30">
        <f t="shared" si="3"/>
        <v>3620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6005397</v>
      </c>
      <c r="D20" s="7">
        <f t="shared" ref="D20:H20" si="4">SUM(D21:D29)</f>
        <v>371290</v>
      </c>
      <c r="E20" s="25">
        <f t="shared" si="4"/>
        <v>6376687</v>
      </c>
      <c r="F20" s="7">
        <f t="shared" si="4"/>
        <v>5253331</v>
      </c>
      <c r="G20" s="7">
        <f t="shared" si="4"/>
        <v>3560252</v>
      </c>
      <c r="H20" s="25">
        <f t="shared" si="4"/>
        <v>1123356</v>
      </c>
    </row>
    <row r="21" spans="2:8" ht="24" x14ac:dyDescent="0.2">
      <c r="B21" s="10" t="s">
        <v>22</v>
      </c>
      <c r="C21" s="22">
        <v>177184</v>
      </c>
      <c r="D21" s="22">
        <v>28200</v>
      </c>
      <c r="E21" s="26">
        <f t="shared" si="2"/>
        <v>205384</v>
      </c>
      <c r="F21" s="23">
        <v>169652</v>
      </c>
      <c r="G21" s="23">
        <v>131847</v>
      </c>
      <c r="H21" s="30">
        <f t="shared" si="3"/>
        <v>35732</v>
      </c>
    </row>
    <row r="22" spans="2:8" x14ac:dyDescent="0.2">
      <c r="B22" s="10" t="s">
        <v>23</v>
      </c>
      <c r="C22" s="22">
        <v>68666</v>
      </c>
      <c r="D22" s="22">
        <v>29259</v>
      </c>
      <c r="E22" s="26">
        <f t="shared" si="2"/>
        <v>97925</v>
      </c>
      <c r="F22" s="23">
        <v>92546</v>
      </c>
      <c r="G22" s="23">
        <v>45399</v>
      </c>
      <c r="H22" s="30">
        <f t="shared" si="3"/>
        <v>5379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2590747</v>
      </c>
      <c r="D24" s="22">
        <v>-129390</v>
      </c>
      <c r="E24" s="26">
        <f t="shared" si="2"/>
        <v>2461357</v>
      </c>
      <c r="F24" s="23">
        <v>1901581</v>
      </c>
      <c r="G24" s="23">
        <v>1288649</v>
      </c>
      <c r="H24" s="30">
        <f t="shared" si="3"/>
        <v>559776</v>
      </c>
    </row>
    <row r="25" spans="2:8" ht="23.45" customHeight="1" x14ac:dyDescent="0.2">
      <c r="B25" s="10" t="s">
        <v>26</v>
      </c>
      <c r="C25" s="22">
        <v>550894</v>
      </c>
      <c r="D25" s="22">
        <v>8000</v>
      </c>
      <c r="E25" s="26">
        <f t="shared" si="2"/>
        <v>558894</v>
      </c>
      <c r="F25" s="23">
        <v>446116</v>
      </c>
      <c r="G25" s="23">
        <v>277725</v>
      </c>
      <c r="H25" s="30">
        <f t="shared" si="3"/>
        <v>112778</v>
      </c>
    </row>
    <row r="26" spans="2:8" x14ac:dyDescent="0.2">
      <c r="B26" s="10" t="s">
        <v>27</v>
      </c>
      <c r="C26" s="22">
        <v>1155346</v>
      </c>
      <c r="D26" s="22">
        <v>250478</v>
      </c>
      <c r="E26" s="26">
        <f t="shared" si="2"/>
        <v>1405824</v>
      </c>
      <c r="F26" s="23">
        <v>1353388</v>
      </c>
      <c r="G26" s="23">
        <v>958632</v>
      </c>
      <c r="H26" s="30">
        <f t="shared" si="3"/>
        <v>52436</v>
      </c>
    </row>
    <row r="27" spans="2:8" ht="24" x14ac:dyDescent="0.2">
      <c r="B27" s="10" t="s">
        <v>28</v>
      </c>
      <c r="C27" s="22">
        <v>162617</v>
      </c>
      <c r="D27" s="22">
        <v>50250</v>
      </c>
      <c r="E27" s="26">
        <f t="shared" si="2"/>
        <v>212867</v>
      </c>
      <c r="F27" s="23">
        <v>211677</v>
      </c>
      <c r="G27" s="23">
        <v>101692</v>
      </c>
      <c r="H27" s="30">
        <f t="shared" si="3"/>
        <v>1190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1299943</v>
      </c>
      <c r="D29" s="22">
        <v>134493</v>
      </c>
      <c r="E29" s="26">
        <f t="shared" si="2"/>
        <v>1434436</v>
      </c>
      <c r="F29" s="23">
        <v>1078371</v>
      </c>
      <c r="G29" s="23">
        <v>756308</v>
      </c>
      <c r="H29" s="30">
        <f t="shared" si="3"/>
        <v>356065</v>
      </c>
    </row>
    <row r="30" spans="2:8" s="9" customFormat="1" ht="24" x14ac:dyDescent="0.2">
      <c r="B30" s="12" t="s">
        <v>31</v>
      </c>
      <c r="C30" s="7">
        <f>SUM(C31:C39)</f>
        <v>4307561</v>
      </c>
      <c r="D30" s="7">
        <f t="shared" ref="D30:H30" si="5">SUM(D31:D39)</f>
        <v>30425</v>
      </c>
      <c r="E30" s="25">
        <f t="shared" si="5"/>
        <v>4337986</v>
      </c>
      <c r="F30" s="7">
        <f t="shared" si="5"/>
        <v>3991980</v>
      </c>
      <c r="G30" s="7">
        <f t="shared" si="5"/>
        <v>3107597</v>
      </c>
      <c r="H30" s="25">
        <f t="shared" si="5"/>
        <v>346006</v>
      </c>
    </row>
    <row r="31" spans="2:8" x14ac:dyDescent="0.2">
      <c r="B31" s="10" t="s">
        <v>32</v>
      </c>
      <c r="C31" s="22">
        <v>2804864</v>
      </c>
      <c r="D31" s="22">
        <v>-345144</v>
      </c>
      <c r="E31" s="26">
        <f t="shared" si="2"/>
        <v>2459720</v>
      </c>
      <c r="F31" s="23">
        <v>2438550</v>
      </c>
      <c r="G31" s="23">
        <v>2102503</v>
      </c>
      <c r="H31" s="30">
        <f t="shared" si="3"/>
        <v>21170</v>
      </c>
    </row>
    <row r="32" spans="2:8" x14ac:dyDescent="0.2">
      <c r="B32" s="10" t="s">
        <v>33</v>
      </c>
      <c r="C32" s="22">
        <v>323794</v>
      </c>
      <c r="D32" s="22">
        <v>0</v>
      </c>
      <c r="E32" s="26">
        <f t="shared" si="2"/>
        <v>323794</v>
      </c>
      <c r="F32" s="23">
        <v>269561</v>
      </c>
      <c r="G32" s="23">
        <v>195461</v>
      </c>
      <c r="H32" s="30">
        <f t="shared" si="3"/>
        <v>54233</v>
      </c>
    </row>
    <row r="33" spans="2:8" ht="24" x14ac:dyDescent="0.2">
      <c r="B33" s="10" t="s">
        <v>34</v>
      </c>
      <c r="C33" s="22">
        <v>426019</v>
      </c>
      <c r="D33" s="22">
        <v>-31600</v>
      </c>
      <c r="E33" s="26">
        <f t="shared" si="2"/>
        <v>394419</v>
      </c>
      <c r="F33" s="23">
        <v>271002</v>
      </c>
      <c r="G33" s="23">
        <v>168301</v>
      </c>
      <c r="H33" s="30">
        <f t="shared" si="3"/>
        <v>123417</v>
      </c>
    </row>
    <row r="34" spans="2:8" ht="24.6" customHeight="1" x14ac:dyDescent="0.2">
      <c r="B34" s="10" t="s">
        <v>35</v>
      </c>
      <c r="C34" s="22">
        <v>144947</v>
      </c>
      <c r="D34" s="22">
        <v>87322</v>
      </c>
      <c r="E34" s="26">
        <f t="shared" si="2"/>
        <v>232269</v>
      </c>
      <c r="F34" s="23">
        <v>226732</v>
      </c>
      <c r="G34" s="23">
        <v>184383</v>
      </c>
      <c r="H34" s="30">
        <f t="shared" si="3"/>
        <v>5537</v>
      </c>
    </row>
    <row r="35" spans="2:8" ht="24" x14ac:dyDescent="0.2">
      <c r="B35" s="10" t="s">
        <v>36</v>
      </c>
      <c r="C35" s="22">
        <v>547846</v>
      </c>
      <c r="D35" s="22">
        <v>252633</v>
      </c>
      <c r="E35" s="26">
        <f t="shared" si="2"/>
        <v>800479</v>
      </c>
      <c r="F35" s="23">
        <v>690299</v>
      </c>
      <c r="G35" s="23">
        <v>384168</v>
      </c>
      <c r="H35" s="30">
        <f t="shared" si="3"/>
        <v>110180</v>
      </c>
    </row>
    <row r="36" spans="2:8" ht="24" x14ac:dyDescent="0.2">
      <c r="B36" s="10" t="s">
        <v>37</v>
      </c>
      <c r="C36" s="22">
        <v>11032</v>
      </c>
      <c r="D36" s="22">
        <v>5000</v>
      </c>
      <c r="E36" s="26">
        <f t="shared" si="2"/>
        <v>16032</v>
      </c>
      <c r="F36" s="23">
        <v>8786</v>
      </c>
      <c r="G36" s="23">
        <v>5086</v>
      </c>
      <c r="H36" s="30">
        <f t="shared" si="3"/>
        <v>7246</v>
      </c>
    </row>
    <row r="37" spans="2:8" x14ac:dyDescent="0.2">
      <c r="B37" s="10" t="s">
        <v>38</v>
      </c>
      <c r="C37" s="22">
        <v>38718</v>
      </c>
      <c r="D37" s="22">
        <v>8000</v>
      </c>
      <c r="E37" s="26">
        <f t="shared" si="2"/>
        <v>46718</v>
      </c>
      <c r="F37" s="23">
        <v>32401</v>
      </c>
      <c r="G37" s="23">
        <v>27794</v>
      </c>
      <c r="H37" s="30">
        <f t="shared" si="3"/>
        <v>14317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10341</v>
      </c>
      <c r="D39" s="22">
        <v>54214</v>
      </c>
      <c r="E39" s="26">
        <f t="shared" si="2"/>
        <v>64555</v>
      </c>
      <c r="F39" s="23">
        <v>54649</v>
      </c>
      <c r="G39" s="23">
        <v>39901</v>
      </c>
      <c r="H39" s="30">
        <f t="shared" si="3"/>
        <v>9906</v>
      </c>
    </row>
    <row r="40" spans="2:8" s="9" customFormat="1" ht="25.5" customHeight="1" x14ac:dyDescent="0.2">
      <c r="B40" s="12" t="s">
        <v>41</v>
      </c>
      <c r="C40" s="7">
        <f>SUM(C41:C49)</f>
        <v>1971509</v>
      </c>
      <c r="D40" s="7">
        <f t="shared" ref="D40:H40" si="6">SUM(D41:D49)</f>
        <v>-164140</v>
      </c>
      <c r="E40" s="25">
        <f t="shared" si="6"/>
        <v>1807369</v>
      </c>
      <c r="F40" s="7">
        <f t="shared" si="6"/>
        <v>1204309</v>
      </c>
      <c r="G40" s="7">
        <f t="shared" si="6"/>
        <v>879539</v>
      </c>
      <c r="H40" s="25">
        <f t="shared" si="6"/>
        <v>603060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1971509</v>
      </c>
      <c r="D42" s="22">
        <v>-164140</v>
      </c>
      <c r="E42" s="26">
        <f t="shared" si="2"/>
        <v>1807369</v>
      </c>
      <c r="F42" s="23">
        <v>1204309</v>
      </c>
      <c r="G42" s="23">
        <v>879539</v>
      </c>
      <c r="H42" s="30">
        <f t="shared" si="3"/>
        <v>603060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175000</v>
      </c>
      <c r="D50" s="7">
        <f t="shared" ref="D50:H50" si="7">SUM(D51:D59)</f>
        <v>-10059</v>
      </c>
      <c r="E50" s="25">
        <f t="shared" si="7"/>
        <v>164941</v>
      </c>
      <c r="F50" s="7">
        <f t="shared" si="7"/>
        <v>101421</v>
      </c>
      <c r="G50" s="7">
        <f t="shared" si="7"/>
        <v>84911</v>
      </c>
      <c r="H50" s="25">
        <f t="shared" si="7"/>
        <v>63520</v>
      </c>
    </row>
    <row r="51" spans="2:8" x14ac:dyDescent="0.2">
      <c r="B51" s="10" t="s">
        <v>52</v>
      </c>
      <c r="C51" s="22">
        <v>175000</v>
      </c>
      <c r="D51" s="22">
        <v>-104885</v>
      </c>
      <c r="E51" s="26">
        <f t="shared" si="2"/>
        <v>70115</v>
      </c>
      <c r="F51" s="23">
        <v>8500</v>
      </c>
      <c r="G51" s="23">
        <v>0</v>
      </c>
      <c r="H51" s="30">
        <f t="shared" si="3"/>
        <v>61615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94826</v>
      </c>
      <c r="E56" s="26">
        <f t="shared" si="2"/>
        <v>94826</v>
      </c>
      <c r="F56" s="23">
        <v>92921</v>
      </c>
      <c r="G56" s="23">
        <v>84911</v>
      </c>
      <c r="H56" s="30">
        <f t="shared" si="3"/>
        <v>1905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1130930</v>
      </c>
      <c r="E85" s="27">
        <f t="shared" si="14"/>
        <v>1130930</v>
      </c>
      <c r="F85" s="15">
        <f t="shared" si="14"/>
        <v>1009851</v>
      </c>
      <c r="G85" s="15">
        <f t="shared" si="14"/>
        <v>1009851</v>
      </c>
      <c r="H85" s="27">
        <f t="shared" si="14"/>
        <v>121079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1107309</v>
      </c>
      <c r="E94" s="25">
        <f t="shared" si="18"/>
        <v>1107309</v>
      </c>
      <c r="F94" s="7">
        <f t="shared" si="18"/>
        <v>986230</v>
      </c>
      <c r="G94" s="7">
        <f t="shared" si="18"/>
        <v>986230</v>
      </c>
      <c r="H94" s="25">
        <f t="shared" si="18"/>
        <v>121079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1107309</v>
      </c>
      <c r="E99" s="26">
        <f t="shared" si="17"/>
        <v>1107309</v>
      </c>
      <c r="F99" s="23">
        <v>986230</v>
      </c>
      <c r="G99" s="23">
        <v>986230</v>
      </c>
      <c r="H99" s="30">
        <f t="shared" si="16"/>
        <v>121079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23621</v>
      </c>
      <c r="E124" s="25">
        <f t="shared" si="21"/>
        <v>23621</v>
      </c>
      <c r="F124" s="7">
        <f t="shared" si="21"/>
        <v>23621</v>
      </c>
      <c r="G124" s="7">
        <f t="shared" si="21"/>
        <v>23621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23621</v>
      </c>
      <c r="E125" s="26">
        <f t="shared" si="17"/>
        <v>23621</v>
      </c>
      <c r="F125" s="23">
        <v>23621</v>
      </c>
      <c r="G125" s="23">
        <v>23621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17697184</v>
      </c>
      <c r="D160" s="21">
        <f t="shared" ref="D160:G160" si="28">SUM(D10,D85)</f>
        <v>1604749</v>
      </c>
      <c r="E160" s="28">
        <f>SUM(E10,E85)</f>
        <v>19301933</v>
      </c>
      <c r="F160" s="21">
        <f t="shared" si="28"/>
        <v>16725414</v>
      </c>
      <c r="G160" s="21">
        <f t="shared" si="28"/>
        <v>13806672</v>
      </c>
      <c r="H160" s="28">
        <f>SUM(H10,H85)</f>
        <v>2576519</v>
      </c>
    </row>
    <row r="161" spans="2:5" s="31" customFormat="1" x14ac:dyDescent="0.2"/>
    <row r="162" spans="2:5" s="31" customFormat="1" x14ac:dyDescent="0.2"/>
    <row r="163" spans="2:5" s="31" customFormat="1" x14ac:dyDescent="0.2"/>
    <row r="164" spans="2:5" s="31" customFormat="1" x14ac:dyDescent="0.2"/>
    <row r="165" spans="2:5" s="31" customFormat="1" x14ac:dyDescent="0.2"/>
    <row r="166" spans="2:5" s="31" customFormat="1" x14ac:dyDescent="0.2">
      <c r="B166" s="31" t="s">
        <v>94</v>
      </c>
      <c r="E166" s="31" t="s">
        <v>95</v>
      </c>
    </row>
    <row r="167" spans="2:5" s="31" customFormat="1" x14ac:dyDescent="0.2">
      <c r="B167" s="31" t="s">
        <v>90</v>
      </c>
      <c r="E167" s="31" t="s">
        <v>92</v>
      </c>
    </row>
    <row r="168" spans="2:5" s="31" customFormat="1" x14ac:dyDescent="0.2">
      <c r="B168" s="31" t="s">
        <v>91</v>
      </c>
      <c r="E168" s="31" t="s">
        <v>93</v>
      </c>
    </row>
    <row r="169" spans="2:5" s="31" customFormat="1" x14ac:dyDescent="0.2"/>
    <row r="170" spans="2:5" s="31" customFormat="1" x14ac:dyDescent="0.2"/>
    <row r="171" spans="2:5" s="31" customFormat="1" x14ac:dyDescent="0.2"/>
    <row r="172" spans="2:5" s="31" customFormat="1" x14ac:dyDescent="0.2"/>
    <row r="173" spans="2:5" s="31" customFormat="1" x14ac:dyDescent="0.2"/>
    <row r="174" spans="2:5" s="31" customFormat="1" x14ac:dyDescent="0.2"/>
    <row r="175" spans="2:5" s="31" customFormat="1" x14ac:dyDescent="0.2"/>
    <row r="176" spans="2:5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 AHUMADA</cp:lastModifiedBy>
  <cp:lastPrinted>2024-02-04T21:54:07Z</cp:lastPrinted>
  <dcterms:created xsi:type="dcterms:W3CDTF">2020-01-08T21:14:59Z</dcterms:created>
  <dcterms:modified xsi:type="dcterms:W3CDTF">2024-02-04T21:55:05Z</dcterms:modified>
</cp:coreProperties>
</file>