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FB2B657B-860B-4200-8BF0-8834FB3066FE}" xr6:coauthVersionLast="36" xr6:coauthVersionMax="36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6945" xr2:uid="{00000000-000D-0000-FFFF-FFFF00000000}"/>
  </bookViews>
  <sheets>
    <sheet name="EAEPED_OG" sheetId="1" r:id="rId1"/>
  </sheets>
  <definedNames>
    <definedName name="_xlnm.Print_Area" localSheetId="0">EAEPED_OG!$B$2:$H$167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42" i="1"/>
  <c r="H43" i="1"/>
  <c r="H46" i="1"/>
  <c r="H47" i="1"/>
  <c r="H48" i="1"/>
  <c r="H41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E44" i="1"/>
  <c r="H44" i="1" s="1"/>
  <c r="E45" i="1"/>
  <c r="H45" i="1" s="1"/>
  <c r="E46" i="1"/>
  <c r="E47" i="1"/>
  <c r="E48" i="1"/>
  <c r="E49" i="1"/>
  <c r="H49" i="1" s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85" i="1" l="1"/>
  <c r="G85" i="1"/>
  <c r="G10" i="1"/>
  <c r="F85" i="1"/>
  <c r="F10" i="1"/>
  <c r="D85" i="1"/>
  <c r="D10" i="1"/>
  <c r="H85" i="1"/>
  <c r="C10" i="1"/>
  <c r="C160" i="1" s="1"/>
  <c r="H10" i="1"/>
  <c r="E85" i="1"/>
  <c r="E10" i="1"/>
  <c r="G160" i="1" l="1"/>
  <c r="F160" i="1"/>
  <c r="D160" i="1"/>
  <c r="H160" i="1"/>
  <c r="E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<sst xmlns="http://schemas.openxmlformats.org/spreadsheetml/2006/main" count="167" uniqueCount="94">
  <si>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</si>
  <si>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</si>
  <si>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</si>
  <si>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</si>
  <si>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</si>
  <si>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</si>
  <si>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</si>
  <si>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</si>
  <si>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</si>
  <si>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</si>
  <si>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</si>
  <si>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</si>
  <si>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</si>
  <si>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</si>
  <si>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</si>
  <si>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</si>
  <si>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</si>
  <si>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</si>
  <si>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</si>
  <si>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</si>
  <si>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</si>
  <si>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</si>
  <si>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</si>
  <si>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</si>
  <si>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</si>
  <si>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</si>
  <si>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</si>
  <si>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</si>
  <si>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</si>
  <si>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</si>
  <si>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</si>
  <si>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</si>
  <si>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</si>
  <si>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</si>
  <si>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</si>
  <si>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</si>
  <si>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</si>
  <si>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</si>
  <si>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</si>
  <si>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</si>
  <si>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</si>
  <si>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</si>
  <si>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</si>
  <si>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</si>
  <si>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</si>
  <si>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</si>
  <si>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</si>
  <si>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</si>
  <si>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</si>
  <si>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</si>
  <si>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</si>
  <si>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</si>
  <si>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</si>
  <si>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</si>
  <si>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</si>
  <si>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</si>
  <si>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</si>
  <si>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</si>
  <si>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</si>
  <si>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</si>
  <si>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</si>
  <si>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</si>
  <si>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</si>
  <si>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</si>
  <si>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</si>
  <si>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</si>
  <si>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</si>
  <si>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</si>
  <si>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</si>
  <si>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</si>
  <si>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</si>
  <si>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</si>
  <si>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</si>
  <si>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</si>
  <si>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</si>
  <si>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</si>
  <si>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</si>
  <si>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</si>
  <si>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</si>
  <si>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</si>
  <si>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</si>
  <si>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</si>
  <si>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</si>
  <si>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</si>
  <si>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</si>
  <si>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</si>
  <si>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</si>
  <si>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</si>
  <si>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TECNOLOGICA DE LA BABICORA</t>
  </si>
  <si>
    <t>Del 01 de enero al 31 de Diciembre de 2023 (b)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</si>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</sst>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 Narrow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7" fillId="0" borderId="5" xfId="0" applyNumberFormat="1" applyFont="1" applyBorder="1" applyAlignment="1" applyProtection="1">
      <alignment horizontal="right" vertical="center"/>
      <protection locked="0"/>
    </xf>
    <xf numFmtId="165" fontId="7" fillId="0" borderId="14" xfId="0" applyNumberFormat="1" applyFont="1" applyBorder="1" applyAlignment="1" applyProtection="1">
      <alignment horizontal="right" vertical="center"/>
      <protection locked="0"/>
    </xf>
    <xf numFmtId="49" fontId="8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4" zoomScale="90" zoomScaleNormal="90" workbookViewId="0">
      <selection activeCell="H167" sqref="B2:H16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11261704.15</v>
      </c>
      <c r="D10" s="8">
        <f>SUM(D12,D20,D30,D40,D50,D60,D64,D73,D77)</f>
        <v>4399904.7999999989</v>
      </c>
      <c r="E10" s="24">
        <f t="shared" ref="E10:H10" si="0">SUM(E12,E20,E30,E40,E50,E60,E64,E73,E77)</f>
        <v>15661608.950000001</v>
      </c>
      <c r="F10" s="8">
        <f t="shared" si="0"/>
        <v>13738760.659999998</v>
      </c>
      <c r="G10" s="8">
        <f t="shared" si="0"/>
        <v>13531282.819999998</v>
      </c>
      <c r="H10" s="24">
        <f t="shared" si="0"/>
        <v>1922848.29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7484054.2300000004</v>
      </c>
      <c r="D12" s="7">
        <f>SUM(D13:D19)</f>
        <v>1146759.7699999998</v>
      </c>
      <c r="E12" s="25">
        <f t="shared" ref="E12:H12" si="1">SUM(E13:E19)</f>
        <v>8630814</v>
      </c>
      <c r="F12" s="7">
        <f t="shared" si="1"/>
        <v>8312077.5800000001</v>
      </c>
      <c r="G12" s="7">
        <f t="shared" si="1"/>
        <v>8125479.7400000002</v>
      </c>
      <c r="H12" s="25">
        <f t="shared" si="1"/>
        <v>318736.41999999993</v>
      </c>
    </row>
    <row r="13" spans="2:9" ht="24" x14ac:dyDescent="0.2">
      <c r="B13" s="10" t="s">
        <v>14</v>
      </c>
      <c r="C13" s="33">
        <v>5073695.29</v>
      </c>
      <c r="D13" s="32">
        <v>-87493.68</v>
      </c>
      <c r="E13" s="26">
        <f>SUM(C13:D13)</f>
        <v>4986201.6100000003</v>
      </c>
      <c r="F13" s="32">
        <v>4833021.82</v>
      </c>
      <c r="G13" s="32">
        <v>4833021.82</v>
      </c>
      <c r="H13" s="30">
        <f>SUM(E13-F13)</f>
        <v>153179.79000000004</v>
      </c>
    </row>
    <row r="14" spans="2:9" ht="22.9" customHeight="1" x14ac:dyDescent="0.2">
      <c r="B14" s="10" t="s">
        <v>15</v>
      </c>
      <c r="C14" s="33">
        <v>0</v>
      </c>
      <c r="D14" s="32">
        <v>857325.21</v>
      </c>
      <c r="E14" s="26">
        <f t="shared" ref="E14:E79" si="2">SUM(C14:D14)</f>
        <v>857325.21</v>
      </c>
      <c r="F14" s="32">
        <v>857325.2</v>
      </c>
      <c r="G14" s="32">
        <v>857325.2</v>
      </c>
      <c r="H14" s="30">
        <f t="shared" ref="H14:H79" si="3">SUM(E14-F14)</f>
        <v>1.0000000009313226E-2</v>
      </c>
    </row>
    <row r="15" spans="2:9" ht="12.75" x14ac:dyDescent="0.2">
      <c r="B15" s="10" t="s">
        <v>16</v>
      </c>
      <c r="C15" s="33">
        <v>754166.52</v>
      </c>
      <c r="D15" s="32">
        <v>194039.18</v>
      </c>
      <c r="E15" s="26">
        <f t="shared" si="2"/>
        <v>948205.7</v>
      </c>
      <c r="F15" s="32">
        <v>907390.09</v>
      </c>
      <c r="G15" s="32">
        <v>907390.09</v>
      </c>
      <c r="H15" s="30">
        <f t="shared" si="3"/>
        <v>40815.609999999986</v>
      </c>
    </row>
    <row r="16" spans="2:9" ht="12.75" x14ac:dyDescent="0.2">
      <c r="B16" s="10" t="s">
        <v>17</v>
      </c>
      <c r="C16" s="33">
        <v>729577.7</v>
      </c>
      <c r="D16" s="32">
        <v>320156.36</v>
      </c>
      <c r="E16" s="26">
        <f t="shared" si="2"/>
        <v>1049734.06</v>
      </c>
      <c r="F16" s="32">
        <v>1019343.54</v>
      </c>
      <c r="G16" s="32">
        <v>832745.7</v>
      </c>
      <c r="H16" s="30">
        <f t="shared" si="3"/>
        <v>30390.520000000019</v>
      </c>
    </row>
    <row r="17" spans="2:8" ht="12.75" x14ac:dyDescent="0.2">
      <c r="B17" s="10" t="s">
        <v>18</v>
      </c>
      <c r="C17" s="33">
        <v>760194.62</v>
      </c>
      <c r="D17" s="32">
        <v>-45288.55</v>
      </c>
      <c r="E17" s="26">
        <f t="shared" si="2"/>
        <v>714906.07</v>
      </c>
      <c r="F17" s="32">
        <v>694996.93</v>
      </c>
      <c r="G17" s="32">
        <v>694996.93</v>
      </c>
      <c r="H17" s="30">
        <f t="shared" si="3"/>
        <v>19909.139999999898</v>
      </c>
    </row>
    <row r="18" spans="2:8" ht="12.75" x14ac:dyDescent="0.2">
      <c r="B18" s="10" t="s">
        <v>19</v>
      </c>
      <c r="C18" s="33"/>
      <c r="D18" s="32"/>
      <c r="E18" s="26">
        <f t="shared" si="2"/>
        <v>0</v>
      </c>
      <c r="F18" s="32"/>
      <c r="G18" s="32"/>
      <c r="H18" s="30">
        <f t="shared" si="3"/>
        <v>0</v>
      </c>
    </row>
    <row r="19" spans="2:8" ht="12.75" x14ac:dyDescent="0.2">
      <c r="B19" s="10" t="s">
        <v>20</v>
      </c>
      <c r="C19" s="33">
        <v>166420.1</v>
      </c>
      <c r="D19" s="32">
        <v>-91978.75</v>
      </c>
      <c r="E19" s="26">
        <f t="shared" si="2"/>
        <v>74441.350000000006</v>
      </c>
      <c r="F19" s="32">
        <v>0</v>
      </c>
      <c r="G19" s="32">
        <v>0</v>
      </c>
      <c r="H19" s="30">
        <f t="shared" si="3"/>
        <v>74441.350000000006</v>
      </c>
    </row>
    <row r="20" spans="2:8" s="9" customFormat="1" ht="24" x14ac:dyDescent="0.2">
      <c r="B20" s="12" t="s">
        <v>21</v>
      </c>
      <c r="C20" s="7">
        <f>SUM(C21:C29)</f>
        <v>1351359.1199999999</v>
      </c>
      <c r="D20" s="7">
        <f t="shared" ref="D20:H20" si="4">SUM(D21:D29)</f>
        <v>91260.929999999964</v>
      </c>
      <c r="E20" s="25">
        <f t="shared" si="4"/>
        <v>1442620.05</v>
      </c>
      <c r="F20" s="7">
        <f t="shared" si="4"/>
        <v>1408268.71</v>
      </c>
      <c r="G20" s="7">
        <f t="shared" si="4"/>
        <v>1408268.71</v>
      </c>
      <c r="H20" s="25">
        <f t="shared" si="4"/>
        <v>34351.339999999953</v>
      </c>
    </row>
    <row r="21" spans="2:8" ht="24" x14ac:dyDescent="0.2">
      <c r="B21" s="10" t="s">
        <v>22</v>
      </c>
      <c r="C21" s="33">
        <v>974744.64</v>
      </c>
      <c r="D21" s="32">
        <v>-456781.15</v>
      </c>
      <c r="E21" s="26">
        <f t="shared" si="2"/>
        <v>517963.49</v>
      </c>
      <c r="F21" s="32">
        <v>511743</v>
      </c>
      <c r="G21" s="32">
        <v>511743</v>
      </c>
      <c r="H21" s="30">
        <f t="shared" si="3"/>
        <v>6220.4899999999907</v>
      </c>
    </row>
    <row r="22" spans="2:8" ht="12.75" x14ac:dyDescent="0.2">
      <c r="B22" s="10" t="s">
        <v>23</v>
      </c>
      <c r="C22" s="33">
        <v>10000.08</v>
      </c>
      <c r="D22" s="32">
        <v>58813.67</v>
      </c>
      <c r="E22" s="26">
        <f t="shared" si="2"/>
        <v>68813.75</v>
      </c>
      <c r="F22" s="32">
        <v>67529.61</v>
      </c>
      <c r="G22" s="32">
        <v>67529.61</v>
      </c>
      <c r="H22" s="30">
        <f t="shared" si="3"/>
        <v>1284.1399999999994</v>
      </c>
    </row>
    <row r="23" spans="2:8" ht="24" x14ac:dyDescent="0.2">
      <c r="B23" s="10" t="s">
        <v>24</v>
      </c>
      <c r="C23" s="33">
        <v>0</v>
      </c>
      <c r="D23" s="32">
        <v>0</v>
      </c>
      <c r="E23" s="26">
        <f t="shared" si="2"/>
        <v>0</v>
      </c>
      <c r="F23" s="32">
        <v>0</v>
      </c>
      <c r="G23" s="32">
        <v>0</v>
      </c>
      <c r="H23" s="30">
        <f t="shared" si="3"/>
        <v>0</v>
      </c>
    </row>
    <row r="24" spans="2:8" ht="24" x14ac:dyDescent="0.2">
      <c r="B24" s="10" t="s">
        <v>25</v>
      </c>
      <c r="C24" s="33">
        <v>64999.92</v>
      </c>
      <c r="D24" s="32">
        <v>-17348.11</v>
      </c>
      <c r="E24" s="26">
        <f t="shared" si="2"/>
        <v>47651.81</v>
      </c>
      <c r="F24" s="32">
        <v>47651.81</v>
      </c>
      <c r="G24" s="32">
        <v>47651.81</v>
      </c>
      <c r="H24" s="30">
        <f t="shared" si="3"/>
        <v>0</v>
      </c>
    </row>
    <row r="25" spans="2:8" ht="23.45" customHeight="1" x14ac:dyDescent="0.2">
      <c r="B25" s="10" t="s">
        <v>26</v>
      </c>
      <c r="C25" s="33">
        <v>6000</v>
      </c>
      <c r="D25" s="32">
        <v>8498</v>
      </c>
      <c r="E25" s="26">
        <f t="shared" si="2"/>
        <v>14498</v>
      </c>
      <c r="F25" s="32">
        <v>14498</v>
      </c>
      <c r="G25" s="32">
        <v>14498</v>
      </c>
      <c r="H25" s="30">
        <f t="shared" si="3"/>
        <v>0</v>
      </c>
    </row>
    <row r="26" spans="2:8" ht="12.75" x14ac:dyDescent="0.2">
      <c r="B26" s="10" t="s">
        <v>27</v>
      </c>
      <c r="C26" s="33">
        <v>137500.07999999999</v>
      </c>
      <c r="D26" s="32">
        <v>359756.41</v>
      </c>
      <c r="E26" s="26">
        <f t="shared" si="2"/>
        <v>497256.49</v>
      </c>
      <c r="F26" s="32">
        <v>489762.03</v>
      </c>
      <c r="G26" s="32">
        <v>489762.03</v>
      </c>
      <c r="H26" s="30">
        <f t="shared" si="3"/>
        <v>7494.4599999999627</v>
      </c>
    </row>
    <row r="27" spans="2:8" ht="24" x14ac:dyDescent="0.2">
      <c r="B27" s="10" t="s">
        <v>28</v>
      </c>
      <c r="C27" s="33">
        <v>60000</v>
      </c>
      <c r="D27" s="32">
        <v>5469.6</v>
      </c>
      <c r="E27" s="26">
        <f t="shared" si="2"/>
        <v>65469.599999999999</v>
      </c>
      <c r="F27" s="32">
        <v>65469.599999999999</v>
      </c>
      <c r="G27" s="32">
        <v>65469.599999999999</v>
      </c>
      <c r="H27" s="30">
        <f t="shared" si="3"/>
        <v>0</v>
      </c>
    </row>
    <row r="28" spans="2:8" ht="12" customHeight="1" x14ac:dyDescent="0.2">
      <c r="B28" s="10" t="s">
        <v>29</v>
      </c>
      <c r="C28" s="33"/>
      <c r="D28" s="32"/>
      <c r="E28" s="26">
        <f t="shared" si="2"/>
        <v>0</v>
      </c>
      <c r="F28" s="32"/>
      <c r="G28" s="32"/>
      <c r="H28" s="30">
        <f t="shared" si="3"/>
        <v>0</v>
      </c>
    </row>
    <row r="29" spans="2:8" ht="25.9" customHeight="1" x14ac:dyDescent="0.2">
      <c r="B29" s="10" t="s">
        <v>30</v>
      </c>
      <c r="C29" s="33">
        <v>98114.4</v>
      </c>
      <c r="D29" s="32">
        <v>132852.51</v>
      </c>
      <c r="E29" s="26">
        <f t="shared" si="2"/>
        <v>230966.91</v>
      </c>
      <c r="F29" s="32">
        <v>211614.66</v>
      </c>
      <c r="G29" s="32">
        <v>211614.66</v>
      </c>
      <c r="H29" s="30">
        <f t="shared" si="3"/>
        <v>19352.25</v>
      </c>
    </row>
    <row r="30" spans="2:8" s="9" customFormat="1" ht="24" x14ac:dyDescent="0.2">
      <c r="B30" s="12" t="s">
        <v>31</v>
      </c>
      <c r="C30" s="7">
        <f>SUM(C31:C39)</f>
        <v>1749690.72</v>
      </c>
      <c r="D30" s="7">
        <f t="shared" ref="D30:H30" si="5">SUM(D31:D39)</f>
        <v>3121040.01</v>
      </c>
      <c r="E30" s="25">
        <f t="shared" si="5"/>
        <v>4870730.7300000004</v>
      </c>
      <c r="F30" s="7">
        <f t="shared" si="5"/>
        <v>3300970.1999999997</v>
      </c>
      <c r="G30" s="7">
        <f t="shared" si="5"/>
        <v>3280090.1999999997</v>
      </c>
      <c r="H30" s="25">
        <f t="shared" si="5"/>
        <v>1569760.53</v>
      </c>
    </row>
    <row r="31" spans="2:8" ht="12.75" x14ac:dyDescent="0.2">
      <c r="B31" s="10" t="s">
        <v>32</v>
      </c>
      <c r="C31" s="33">
        <v>2699.76</v>
      </c>
      <c r="D31" s="32">
        <v>878243.75</v>
      </c>
      <c r="E31" s="26">
        <f t="shared" si="2"/>
        <v>880943.51</v>
      </c>
      <c r="F31" s="32">
        <v>244941.77</v>
      </c>
      <c r="G31" s="32">
        <v>244941.77</v>
      </c>
      <c r="H31" s="30">
        <f t="shared" si="3"/>
        <v>636001.74</v>
      </c>
    </row>
    <row r="32" spans="2:8" ht="12.75" x14ac:dyDescent="0.2">
      <c r="B32" s="10" t="s">
        <v>33</v>
      </c>
      <c r="C32" s="33">
        <v>9000</v>
      </c>
      <c r="D32" s="32">
        <v>47707.85</v>
      </c>
      <c r="E32" s="26">
        <f t="shared" si="2"/>
        <v>56707.85</v>
      </c>
      <c r="F32" s="32">
        <v>43816.54</v>
      </c>
      <c r="G32" s="32">
        <v>43816.54</v>
      </c>
      <c r="H32" s="30">
        <f t="shared" si="3"/>
        <v>12891.309999999998</v>
      </c>
    </row>
    <row r="33" spans="2:8" ht="24" x14ac:dyDescent="0.2">
      <c r="B33" s="10" t="s">
        <v>34</v>
      </c>
      <c r="C33" s="33">
        <v>214999.92</v>
      </c>
      <c r="D33" s="32">
        <v>1082517.82</v>
      </c>
      <c r="E33" s="26">
        <f t="shared" si="2"/>
        <v>1297517.74</v>
      </c>
      <c r="F33" s="32">
        <v>557642.81999999995</v>
      </c>
      <c r="G33" s="32">
        <v>536762.81999999995</v>
      </c>
      <c r="H33" s="30">
        <f t="shared" si="3"/>
        <v>739874.92</v>
      </c>
    </row>
    <row r="34" spans="2:8" ht="24.6" customHeight="1" x14ac:dyDescent="0.2">
      <c r="B34" s="10" t="s">
        <v>35</v>
      </c>
      <c r="C34" s="33">
        <v>0</v>
      </c>
      <c r="D34" s="32">
        <v>120707.67</v>
      </c>
      <c r="E34" s="26">
        <f t="shared" si="2"/>
        <v>120707.67</v>
      </c>
      <c r="F34" s="32">
        <v>84154.69</v>
      </c>
      <c r="G34" s="32">
        <v>84154.69</v>
      </c>
      <c r="H34" s="30">
        <f t="shared" si="3"/>
        <v>36552.979999999996</v>
      </c>
    </row>
    <row r="35" spans="2:8" ht="24" x14ac:dyDescent="0.2">
      <c r="B35" s="10" t="s">
        <v>36</v>
      </c>
      <c r="C35" s="33">
        <v>30000</v>
      </c>
      <c r="D35" s="32">
        <v>947871.47</v>
      </c>
      <c r="E35" s="26">
        <f t="shared" si="2"/>
        <v>977871.47</v>
      </c>
      <c r="F35" s="32">
        <v>977569.59</v>
      </c>
      <c r="G35" s="32">
        <v>977569.59</v>
      </c>
      <c r="H35" s="30">
        <f t="shared" si="3"/>
        <v>301.88000000000466</v>
      </c>
    </row>
    <row r="36" spans="2:8" ht="24" x14ac:dyDescent="0.2">
      <c r="B36" s="10" t="s">
        <v>37</v>
      </c>
      <c r="C36" s="33">
        <v>94999.92</v>
      </c>
      <c r="D36" s="32">
        <v>62333.58</v>
      </c>
      <c r="E36" s="26">
        <f t="shared" si="2"/>
        <v>157333.5</v>
      </c>
      <c r="F36" s="32">
        <v>144294.22</v>
      </c>
      <c r="G36" s="32">
        <v>144294.22</v>
      </c>
      <c r="H36" s="30">
        <f t="shared" si="3"/>
        <v>13039.279999999999</v>
      </c>
    </row>
    <row r="37" spans="2:8" ht="12.75" x14ac:dyDescent="0.2">
      <c r="B37" s="10" t="s">
        <v>38</v>
      </c>
      <c r="C37" s="33">
        <v>118200.24</v>
      </c>
      <c r="D37" s="32">
        <v>340779.59</v>
      </c>
      <c r="E37" s="26">
        <f t="shared" si="2"/>
        <v>458979.83</v>
      </c>
      <c r="F37" s="32">
        <v>368818.44</v>
      </c>
      <c r="G37" s="32">
        <v>368818.44</v>
      </c>
      <c r="H37" s="30">
        <f t="shared" si="3"/>
        <v>90161.390000000014</v>
      </c>
    </row>
    <row r="38" spans="2:8" ht="12.75" x14ac:dyDescent="0.2">
      <c r="B38" s="10" t="s">
        <v>39</v>
      </c>
      <c r="C38" s="33">
        <v>375279.6</v>
      </c>
      <c r="D38" s="32">
        <v>139314.56</v>
      </c>
      <c r="E38" s="26">
        <f t="shared" si="2"/>
        <v>514594.16</v>
      </c>
      <c r="F38" s="32">
        <v>473657.13</v>
      </c>
      <c r="G38" s="32">
        <v>473657.13</v>
      </c>
      <c r="H38" s="30">
        <f t="shared" si="3"/>
        <v>40937.02999999997</v>
      </c>
    </row>
    <row r="39" spans="2:8" ht="12.75" x14ac:dyDescent="0.2">
      <c r="B39" s="10" t="s">
        <v>40</v>
      </c>
      <c r="C39" s="33">
        <v>904511.28</v>
      </c>
      <c r="D39" s="32">
        <v>-498436.28</v>
      </c>
      <c r="E39" s="26">
        <f t="shared" si="2"/>
        <v>406075</v>
      </c>
      <c r="F39" s="32">
        <v>406075</v>
      </c>
      <c r="G39" s="32">
        <v>406075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676600.08</v>
      </c>
      <c r="D40" s="7">
        <f t="shared" ref="D40:H40" si="6">SUM(D41:D49)</f>
        <v>-602260.07999999996</v>
      </c>
      <c r="E40" s="25">
        <f t="shared" si="6"/>
        <v>74340</v>
      </c>
      <c r="F40" s="7">
        <f t="shared" si="6"/>
        <v>74340</v>
      </c>
      <c r="G40" s="7">
        <f t="shared" si="6"/>
        <v>74340</v>
      </c>
      <c r="H40" s="25">
        <f t="shared" si="6"/>
        <v>0</v>
      </c>
    </row>
    <row r="41" spans="2:8" ht="24" x14ac:dyDescent="0.2">
      <c r="B41" s="10" t="s">
        <v>42</v>
      </c>
      <c r="C41" s="33"/>
      <c r="D41" s="32"/>
      <c r="E41" s="26">
        <f t="shared" si="2"/>
        <v>0</v>
      </c>
      <c r="F41" s="32"/>
      <c r="G41" s="32"/>
      <c r="H41" s="30">
        <f t="shared" si="3"/>
        <v>0</v>
      </c>
    </row>
    <row r="42" spans="2:8" ht="12.75" x14ac:dyDescent="0.2">
      <c r="B42" s="10" t="s">
        <v>43</v>
      </c>
      <c r="C42" s="33"/>
      <c r="D42" s="32"/>
      <c r="E42" s="26">
        <f t="shared" si="2"/>
        <v>0</v>
      </c>
      <c r="F42" s="32"/>
      <c r="G42" s="32"/>
      <c r="H42" s="30">
        <f t="shared" si="3"/>
        <v>0</v>
      </c>
    </row>
    <row r="43" spans="2:8" ht="12.75" x14ac:dyDescent="0.2">
      <c r="B43" s="10" t="s">
        <v>44</v>
      </c>
      <c r="C43" s="33"/>
      <c r="D43" s="32"/>
      <c r="E43" s="26">
        <f t="shared" si="2"/>
        <v>0</v>
      </c>
      <c r="F43" s="32"/>
      <c r="G43" s="32"/>
      <c r="H43" s="30">
        <f t="shared" si="3"/>
        <v>0</v>
      </c>
    </row>
    <row r="44" spans="2:8" ht="12.75" x14ac:dyDescent="0.2">
      <c r="B44" s="10" t="s">
        <v>45</v>
      </c>
      <c r="C44" s="33">
        <v>676600.08</v>
      </c>
      <c r="D44" s="32">
        <v>-602260.07999999996</v>
      </c>
      <c r="E44" s="26">
        <f t="shared" si="2"/>
        <v>74340</v>
      </c>
      <c r="F44" s="32">
        <v>74340</v>
      </c>
      <c r="G44" s="32">
        <v>74340</v>
      </c>
      <c r="H44" s="30">
        <f t="shared" si="3"/>
        <v>0</v>
      </c>
    </row>
    <row r="45" spans="2:8" ht="12.75" x14ac:dyDescent="0.2">
      <c r="B45" s="10" t="s">
        <v>46</v>
      </c>
      <c r="C45" s="33"/>
      <c r="D45" s="32"/>
      <c r="E45" s="26">
        <f t="shared" si="2"/>
        <v>0</v>
      </c>
      <c r="F45" s="32"/>
      <c r="G45" s="32"/>
      <c r="H45" s="30">
        <f t="shared" si="3"/>
        <v>0</v>
      </c>
    </row>
    <row r="46" spans="2:8" ht="24" x14ac:dyDescent="0.2">
      <c r="B46" s="10" t="s">
        <v>47</v>
      </c>
      <c r="C46" s="33"/>
      <c r="D46" s="32"/>
      <c r="E46" s="26">
        <f t="shared" si="2"/>
        <v>0</v>
      </c>
      <c r="F46" s="32"/>
      <c r="G46" s="32"/>
      <c r="H46" s="30">
        <f t="shared" si="3"/>
        <v>0</v>
      </c>
    </row>
    <row r="47" spans="2:8" ht="12.75" x14ac:dyDescent="0.2">
      <c r="B47" s="10" t="s">
        <v>48</v>
      </c>
      <c r="C47" s="33"/>
      <c r="D47" s="32"/>
      <c r="E47" s="26">
        <f t="shared" si="2"/>
        <v>0</v>
      </c>
      <c r="F47" s="32"/>
      <c r="G47" s="32"/>
      <c r="H47" s="30">
        <f t="shared" si="3"/>
        <v>0</v>
      </c>
    </row>
    <row r="48" spans="2:8" ht="12.75" x14ac:dyDescent="0.2">
      <c r="B48" s="10" t="s">
        <v>49</v>
      </c>
      <c r="C48" s="33"/>
      <c r="D48" s="32"/>
      <c r="E48" s="26">
        <f t="shared" si="2"/>
        <v>0</v>
      </c>
      <c r="F48" s="32"/>
      <c r="G48" s="32"/>
      <c r="H48" s="30">
        <f t="shared" si="3"/>
        <v>0</v>
      </c>
    </row>
    <row r="49" spans="2:8" ht="12.75" x14ac:dyDescent="0.2">
      <c r="B49" s="10" t="s">
        <v>50</v>
      </c>
      <c r="C49" s="33"/>
      <c r="D49" s="32"/>
      <c r="E49" s="26">
        <f t="shared" si="2"/>
        <v>0</v>
      </c>
      <c r="F49" s="32"/>
      <c r="G49" s="32"/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643104.17000000004</v>
      </c>
      <c r="E50" s="25">
        <f t="shared" si="7"/>
        <v>643104.17000000004</v>
      </c>
      <c r="F50" s="7">
        <f t="shared" si="7"/>
        <v>643104.17000000004</v>
      </c>
      <c r="G50" s="7">
        <f t="shared" si="7"/>
        <v>643104.17000000004</v>
      </c>
      <c r="H50" s="25">
        <f t="shared" si="7"/>
        <v>0</v>
      </c>
    </row>
    <row r="51" spans="2:8" ht="12.75" x14ac:dyDescent="0.2">
      <c r="B51" s="10" t="s">
        <v>52</v>
      </c>
      <c r="C51" s="33"/>
      <c r="D51" s="32"/>
      <c r="E51" s="26">
        <f t="shared" si="2"/>
        <v>0</v>
      </c>
      <c r="F51" s="32"/>
      <c r="G51" s="32"/>
      <c r="H51" s="30">
        <f t="shared" si="3"/>
        <v>0</v>
      </c>
    </row>
    <row r="52" spans="2:8" ht="12.75" x14ac:dyDescent="0.2">
      <c r="B52" s="10" t="s">
        <v>53</v>
      </c>
      <c r="C52" s="33">
        <v>0</v>
      </c>
      <c r="D52" s="32">
        <v>185990</v>
      </c>
      <c r="E52" s="26">
        <f t="shared" si="2"/>
        <v>185990</v>
      </c>
      <c r="F52" s="32">
        <v>185990</v>
      </c>
      <c r="G52" s="32">
        <v>185990</v>
      </c>
      <c r="H52" s="30">
        <f t="shared" si="3"/>
        <v>0</v>
      </c>
    </row>
    <row r="53" spans="2:8" ht="24" x14ac:dyDescent="0.2">
      <c r="B53" s="10" t="s">
        <v>54</v>
      </c>
      <c r="C53" s="33"/>
      <c r="D53" s="32"/>
      <c r="E53" s="26">
        <f t="shared" si="2"/>
        <v>0</v>
      </c>
      <c r="F53" s="32"/>
      <c r="G53" s="32"/>
      <c r="H53" s="30">
        <f t="shared" si="3"/>
        <v>0</v>
      </c>
    </row>
    <row r="54" spans="2:8" ht="12.75" x14ac:dyDescent="0.2">
      <c r="B54" s="10" t="s">
        <v>55</v>
      </c>
      <c r="C54" s="33">
        <v>0</v>
      </c>
      <c r="D54" s="32">
        <v>447900</v>
      </c>
      <c r="E54" s="26">
        <f t="shared" si="2"/>
        <v>447900</v>
      </c>
      <c r="F54" s="32">
        <v>447900</v>
      </c>
      <c r="G54" s="32">
        <v>447900</v>
      </c>
      <c r="H54" s="30">
        <f t="shared" si="3"/>
        <v>0</v>
      </c>
    </row>
    <row r="55" spans="2:8" ht="12.75" x14ac:dyDescent="0.2">
      <c r="B55" s="10" t="s">
        <v>56</v>
      </c>
      <c r="C55" s="33"/>
      <c r="D55" s="32"/>
      <c r="E55" s="26">
        <f t="shared" si="2"/>
        <v>0</v>
      </c>
      <c r="F55" s="32"/>
      <c r="G55" s="32"/>
      <c r="H55" s="30">
        <f t="shared" si="3"/>
        <v>0</v>
      </c>
    </row>
    <row r="56" spans="2:8" ht="12.75" x14ac:dyDescent="0.2">
      <c r="B56" s="10" t="s">
        <v>57</v>
      </c>
      <c r="C56" s="33">
        <v>0</v>
      </c>
      <c r="D56" s="32">
        <v>9214.17</v>
      </c>
      <c r="E56" s="26">
        <f t="shared" si="2"/>
        <v>9214.17</v>
      </c>
      <c r="F56" s="32">
        <v>9214.17</v>
      </c>
      <c r="G56" s="32">
        <v>9214.17</v>
      </c>
      <c r="H56" s="30">
        <f t="shared" si="3"/>
        <v>0</v>
      </c>
    </row>
    <row r="57" spans="2:8" ht="12.75" x14ac:dyDescent="0.2">
      <c r="B57" s="10" t="s">
        <v>58</v>
      </c>
      <c r="C57" s="33"/>
      <c r="D57" s="32"/>
      <c r="E57" s="26">
        <f t="shared" si="2"/>
        <v>0</v>
      </c>
      <c r="F57" s="32"/>
      <c r="G57" s="32"/>
      <c r="H57" s="30">
        <f t="shared" si="3"/>
        <v>0</v>
      </c>
    </row>
    <row r="58" spans="2:8" ht="12.75" x14ac:dyDescent="0.2">
      <c r="B58" s="10" t="s">
        <v>59</v>
      </c>
      <c r="C58" s="33"/>
      <c r="D58" s="32"/>
      <c r="E58" s="26">
        <f t="shared" si="2"/>
        <v>0</v>
      </c>
      <c r="F58" s="32"/>
      <c r="G58" s="32"/>
      <c r="H58" s="30">
        <f t="shared" si="3"/>
        <v>0</v>
      </c>
    </row>
    <row r="59" spans="2:8" ht="12.75" x14ac:dyDescent="0.2">
      <c r="B59" s="10" t="s">
        <v>60</v>
      </c>
      <c r="C59" s="33"/>
      <c r="D59" s="32"/>
      <c r="E59" s="26">
        <f t="shared" si="2"/>
        <v>0</v>
      </c>
      <c r="F59" s="32"/>
      <c r="G59" s="32"/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9024925</v>
      </c>
      <c r="D85" s="15">
        <f t="shared" ref="D85:H85" si="14">SUM(D86,D94,D104,D114,D124,D134,D138,D147,D151)</f>
        <v>3593583.75</v>
      </c>
      <c r="E85" s="27">
        <f t="shared" si="14"/>
        <v>12618508.75</v>
      </c>
      <c r="F85" s="15">
        <f t="shared" si="14"/>
        <v>12612646.25</v>
      </c>
      <c r="G85" s="15">
        <f t="shared" si="14"/>
        <v>11861316.049999999</v>
      </c>
      <c r="H85" s="27">
        <f t="shared" si="14"/>
        <v>5862.5000000000291</v>
      </c>
    </row>
    <row r="86" spans="2:8" x14ac:dyDescent="0.2">
      <c r="B86" s="16" t="s">
        <v>13</v>
      </c>
      <c r="C86" s="7">
        <f>SUM(C87:C93)</f>
        <v>7816065.9799999995</v>
      </c>
      <c r="D86" s="7">
        <f t="shared" ref="D86:H86" si="15">SUM(D87:D93)</f>
        <v>689383.9800000001</v>
      </c>
      <c r="E86" s="25">
        <f t="shared" si="15"/>
        <v>8505449.9600000009</v>
      </c>
      <c r="F86" s="7">
        <f t="shared" si="15"/>
        <v>8505449.959999999</v>
      </c>
      <c r="G86" s="7">
        <f t="shared" si="15"/>
        <v>8505449.959999999</v>
      </c>
      <c r="H86" s="25">
        <f t="shared" si="15"/>
        <v>1.1641532182693481E-10</v>
      </c>
    </row>
    <row r="87" spans="2:8" ht="24" x14ac:dyDescent="0.2">
      <c r="B87" s="10" t="s">
        <v>14</v>
      </c>
      <c r="C87" s="33">
        <v>5541662.7800000003</v>
      </c>
      <c r="D87" s="32">
        <v>415651.45</v>
      </c>
      <c r="E87" s="26">
        <f>SUM(C87:D87)</f>
        <v>5957314.2300000004</v>
      </c>
      <c r="F87" s="32">
        <v>5957314.2300000004</v>
      </c>
      <c r="G87" s="32">
        <v>5957314.2300000004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33">
        <v>0</v>
      </c>
      <c r="D88" s="32">
        <v>266076.37</v>
      </c>
      <c r="E88" s="26">
        <f t="shared" ref="E88:E153" si="17">SUM(C88:D88)</f>
        <v>266076.37</v>
      </c>
      <c r="F88" s="32">
        <v>266076.37</v>
      </c>
      <c r="G88" s="32">
        <v>266076.37</v>
      </c>
      <c r="H88" s="30">
        <f>SUM(E88-F88)</f>
        <v>0</v>
      </c>
    </row>
    <row r="89" spans="2:8" ht="12.75" x14ac:dyDescent="0.2">
      <c r="B89" s="10" t="s">
        <v>16</v>
      </c>
      <c r="C89" s="33">
        <v>866643.59</v>
      </c>
      <c r="D89" s="32">
        <v>92431.64</v>
      </c>
      <c r="E89" s="26">
        <f t="shared" si="17"/>
        <v>959075.23</v>
      </c>
      <c r="F89" s="32">
        <v>959075.23</v>
      </c>
      <c r="G89" s="32">
        <v>959075.23</v>
      </c>
      <c r="H89" s="30">
        <f t="shared" si="16"/>
        <v>0</v>
      </c>
    </row>
    <row r="90" spans="2:8" ht="12.75" x14ac:dyDescent="0.2">
      <c r="B90" s="10" t="s">
        <v>17</v>
      </c>
      <c r="C90" s="33">
        <v>1065282.31</v>
      </c>
      <c r="D90" s="32">
        <v>-147181.37</v>
      </c>
      <c r="E90" s="26">
        <f t="shared" si="17"/>
        <v>918100.94000000006</v>
      </c>
      <c r="F90" s="32">
        <v>918100.94</v>
      </c>
      <c r="G90" s="32">
        <v>918100.94</v>
      </c>
      <c r="H90" s="30">
        <f t="shared" si="16"/>
        <v>1.1641532182693481E-10</v>
      </c>
    </row>
    <row r="91" spans="2:8" ht="12.75" x14ac:dyDescent="0.2">
      <c r="B91" s="10" t="s">
        <v>18</v>
      </c>
      <c r="C91" s="33">
        <v>342477.3</v>
      </c>
      <c r="D91" s="32">
        <v>62405.89</v>
      </c>
      <c r="E91" s="26">
        <f t="shared" si="17"/>
        <v>404883.19</v>
      </c>
      <c r="F91" s="32">
        <v>404883.19</v>
      </c>
      <c r="G91" s="32">
        <v>404883.19</v>
      </c>
      <c r="H91" s="30">
        <f t="shared" si="16"/>
        <v>0</v>
      </c>
    </row>
    <row r="92" spans="2:8" ht="12.75" x14ac:dyDescent="0.2">
      <c r="B92" s="10" t="s">
        <v>19</v>
      </c>
      <c r="C92" s="33"/>
      <c r="D92" s="32"/>
      <c r="E92" s="26">
        <f t="shared" si="17"/>
        <v>0</v>
      </c>
      <c r="F92" s="32"/>
      <c r="G92" s="32"/>
      <c r="H92" s="30">
        <f t="shared" si="16"/>
        <v>0</v>
      </c>
    </row>
    <row r="93" spans="2:8" ht="12.75" x14ac:dyDescent="0.2">
      <c r="B93" s="10" t="s">
        <v>20</v>
      </c>
      <c r="C93" s="33"/>
      <c r="D93" s="32"/>
      <c r="E93" s="26">
        <f t="shared" si="17"/>
        <v>0</v>
      </c>
      <c r="F93" s="32"/>
      <c r="G93" s="32"/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63000.14</v>
      </c>
      <c r="D94" s="7">
        <f t="shared" ref="D94:H94" si="18">SUM(D95:D103)</f>
        <v>576095.86</v>
      </c>
      <c r="E94" s="25">
        <f t="shared" si="18"/>
        <v>639096</v>
      </c>
      <c r="F94" s="7">
        <f t="shared" si="18"/>
        <v>633233.5</v>
      </c>
      <c r="G94" s="7">
        <f t="shared" si="18"/>
        <v>633233.5</v>
      </c>
      <c r="H94" s="25">
        <f t="shared" si="18"/>
        <v>5862.4999999999418</v>
      </c>
    </row>
    <row r="95" spans="2:8" ht="24" x14ac:dyDescent="0.2">
      <c r="B95" s="10" t="s">
        <v>22</v>
      </c>
      <c r="C95" s="33">
        <v>10000.219999999999</v>
      </c>
      <c r="D95" s="32">
        <v>299184.17</v>
      </c>
      <c r="E95" s="26">
        <f t="shared" si="17"/>
        <v>309184.38999999996</v>
      </c>
      <c r="F95" s="32">
        <v>303321.89</v>
      </c>
      <c r="G95" s="32">
        <v>303321.89</v>
      </c>
      <c r="H95" s="30">
        <f t="shared" si="16"/>
        <v>5862.4999999999418</v>
      </c>
    </row>
    <row r="96" spans="2:8" ht="12.75" x14ac:dyDescent="0.2">
      <c r="B96" s="10" t="s">
        <v>23</v>
      </c>
      <c r="C96" s="33">
        <v>3000</v>
      </c>
      <c r="D96" s="32">
        <v>88088.02</v>
      </c>
      <c r="E96" s="26">
        <f t="shared" si="17"/>
        <v>91088.02</v>
      </c>
      <c r="F96" s="32">
        <v>91088.02</v>
      </c>
      <c r="G96" s="32">
        <v>91088.02</v>
      </c>
      <c r="H96" s="30">
        <f t="shared" si="16"/>
        <v>0</v>
      </c>
    </row>
    <row r="97" spans="2:18" ht="24" x14ac:dyDescent="0.2">
      <c r="B97" s="10" t="s">
        <v>24</v>
      </c>
      <c r="C97" s="33"/>
      <c r="D97" s="32"/>
      <c r="E97" s="26">
        <f t="shared" si="17"/>
        <v>0</v>
      </c>
      <c r="F97" s="32"/>
      <c r="G97" s="32"/>
      <c r="H97" s="30">
        <f t="shared" si="16"/>
        <v>0</v>
      </c>
    </row>
    <row r="98" spans="2:18" ht="24" x14ac:dyDescent="0.2">
      <c r="B98" s="10" t="s">
        <v>25</v>
      </c>
      <c r="C98" s="33">
        <v>0</v>
      </c>
      <c r="D98" s="32">
        <v>3000</v>
      </c>
      <c r="E98" s="26">
        <f t="shared" si="17"/>
        <v>3000</v>
      </c>
      <c r="F98" s="32">
        <v>3000</v>
      </c>
      <c r="G98" s="32">
        <v>3000</v>
      </c>
      <c r="H98" s="30">
        <f t="shared" si="16"/>
        <v>0</v>
      </c>
    </row>
    <row r="99" spans="2:18" ht="24" x14ac:dyDescent="0.2">
      <c r="B99" s="10" t="s">
        <v>26</v>
      </c>
      <c r="C99" s="33"/>
      <c r="D99" s="32"/>
      <c r="E99" s="26">
        <f t="shared" si="17"/>
        <v>0</v>
      </c>
      <c r="F99" s="32"/>
      <c r="G99" s="32"/>
      <c r="H99" s="30">
        <f t="shared" si="16"/>
        <v>0</v>
      </c>
      <c r="J99" s="18"/>
    </row>
    <row r="100" spans="2:18" ht="12.75" x14ac:dyDescent="0.2">
      <c r="B100" s="10" t="s">
        <v>27</v>
      </c>
      <c r="C100" s="33">
        <v>0</v>
      </c>
      <c r="D100" s="32">
        <v>140465.79999999999</v>
      </c>
      <c r="E100" s="26">
        <f t="shared" si="17"/>
        <v>140465.79999999999</v>
      </c>
      <c r="F100" s="32">
        <v>140465.79999999999</v>
      </c>
      <c r="G100" s="32">
        <v>140465.79999999999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33">
        <v>49999.92</v>
      </c>
      <c r="D101" s="32">
        <v>20130.080000000002</v>
      </c>
      <c r="E101" s="26">
        <f t="shared" si="17"/>
        <v>70130</v>
      </c>
      <c r="F101" s="32">
        <v>70130</v>
      </c>
      <c r="G101" s="32">
        <v>70130</v>
      </c>
      <c r="H101" s="30">
        <f t="shared" si="16"/>
        <v>0</v>
      </c>
    </row>
    <row r="102" spans="2:18" ht="12.6" customHeight="1" x14ac:dyDescent="0.2">
      <c r="B102" s="10" t="s">
        <v>29</v>
      </c>
      <c r="C102" s="33"/>
      <c r="D102" s="32"/>
      <c r="E102" s="26">
        <f t="shared" si="17"/>
        <v>0</v>
      </c>
      <c r="F102" s="32"/>
      <c r="G102" s="32"/>
      <c r="H102" s="30">
        <f t="shared" si="16"/>
        <v>0</v>
      </c>
    </row>
    <row r="103" spans="2:18" ht="24.6" customHeight="1" x14ac:dyDescent="0.2">
      <c r="B103" s="10" t="s">
        <v>30</v>
      </c>
      <c r="C103" s="33">
        <v>0</v>
      </c>
      <c r="D103" s="32">
        <v>25227.79</v>
      </c>
      <c r="E103" s="26">
        <f t="shared" si="17"/>
        <v>25227.79</v>
      </c>
      <c r="F103" s="32">
        <v>25227.79</v>
      </c>
      <c r="G103" s="32">
        <v>25227.79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1145858.8799999999</v>
      </c>
      <c r="D104" s="7">
        <f t="shared" ref="D104:H104" si="19">SUM(D105:D113)</f>
        <v>2328103.9099999997</v>
      </c>
      <c r="E104" s="25">
        <f t="shared" si="19"/>
        <v>3473962.79</v>
      </c>
      <c r="F104" s="7">
        <f t="shared" si="19"/>
        <v>3473962.79</v>
      </c>
      <c r="G104" s="7">
        <f t="shared" si="19"/>
        <v>2722632.5900000003</v>
      </c>
      <c r="H104" s="25">
        <f t="shared" si="19"/>
        <v>-2.9103830456733704E-11</v>
      </c>
    </row>
    <row r="105" spans="2:18" ht="12.75" x14ac:dyDescent="0.2">
      <c r="B105" s="10" t="s">
        <v>32</v>
      </c>
      <c r="C105" s="33">
        <v>295000.08</v>
      </c>
      <c r="D105" s="32">
        <v>38067.31</v>
      </c>
      <c r="E105" s="26">
        <f t="shared" si="17"/>
        <v>333067.39</v>
      </c>
      <c r="F105" s="32">
        <v>333067.39</v>
      </c>
      <c r="G105" s="32">
        <v>333067.39</v>
      </c>
      <c r="H105" s="30">
        <f t="shared" si="16"/>
        <v>0</v>
      </c>
    </row>
    <row r="106" spans="2:18" ht="12.75" x14ac:dyDescent="0.2">
      <c r="B106" s="10" t="s">
        <v>33</v>
      </c>
      <c r="C106" s="33">
        <v>34000.080000000002</v>
      </c>
      <c r="D106" s="32">
        <v>-5376.2</v>
      </c>
      <c r="E106" s="26">
        <f t="shared" si="17"/>
        <v>28623.88</v>
      </c>
      <c r="F106" s="32">
        <v>28623.88</v>
      </c>
      <c r="G106" s="32">
        <v>28623.88</v>
      </c>
      <c r="H106" s="30">
        <f t="shared" si="16"/>
        <v>0</v>
      </c>
    </row>
    <row r="107" spans="2:18" ht="24" x14ac:dyDescent="0.2">
      <c r="B107" s="10" t="s">
        <v>34</v>
      </c>
      <c r="C107" s="33">
        <v>317999.76</v>
      </c>
      <c r="D107" s="32">
        <v>49826.1</v>
      </c>
      <c r="E107" s="26">
        <f t="shared" si="17"/>
        <v>367825.86</v>
      </c>
      <c r="F107" s="32">
        <v>367825.86</v>
      </c>
      <c r="G107" s="32">
        <v>367825.86</v>
      </c>
      <c r="H107" s="30">
        <f t="shared" si="16"/>
        <v>0</v>
      </c>
    </row>
    <row r="108" spans="2:18" ht="24" x14ac:dyDescent="0.2">
      <c r="B108" s="10" t="s">
        <v>35</v>
      </c>
      <c r="C108" s="33">
        <v>226000.08</v>
      </c>
      <c r="D108" s="32">
        <v>-21504.73</v>
      </c>
      <c r="E108" s="26">
        <f t="shared" si="17"/>
        <v>204495.34999999998</v>
      </c>
      <c r="F108" s="32">
        <v>204495.35</v>
      </c>
      <c r="G108" s="32">
        <v>204495.35</v>
      </c>
      <c r="H108" s="30">
        <f t="shared" si="16"/>
        <v>-2.9103830456733704E-11</v>
      </c>
    </row>
    <row r="109" spans="2:18" ht="24" x14ac:dyDescent="0.2">
      <c r="B109" s="10" t="s">
        <v>36</v>
      </c>
      <c r="C109" s="33">
        <v>0</v>
      </c>
      <c r="D109" s="32">
        <v>2345839.59</v>
      </c>
      <c r="E109" s="26">
        <f t="shared" si="17"/>
        <v>2345839.59</v>
      </c>
      <c r="F109" s="32">
        <v>2345839.59</v>
      </c>
      <c r="G109" s="32">
        <v>1594509.39</v>
      </c>
      <c r="H109" s="30">
        <f t="shared" si="16"/>
        <v>0</v>
      </c>
    </row>
    <row r="110" spans="2:18" ht="24" x14ac:dyDescent="0.2">
      <c r="B110" s="10" t="s">
        <v>37</v>
      </c>
      <c r="C110" s="33">
        <v>0</v>
      </c>
      <c r="D110" s="32">
        <v>15893.75</v>
      </c>
      <c r="E110" s="26">
        <f t="shared" si="17"/>
        <v>15893.75</v>
      </c>
      <c r="F110" s="32">
        <v>15893.75</v>
      </c>
      <c r="G110" s="32">
        <v>15893.75</v>
      </c>
      <c r="H110" s="30">
        <f t="shared" si="16"/>
        <v>0</v>
      </c>
    </row>
    <row r="111" spans="2:18" ht="12.75" x14ac:dyDescent="0.2">
      <c r="B111" s="10" t="s">
        <v>38</v>
      </c>
      <c r="C111" s="33">
        <v>72858.960000000006</v>
      </c>
      <c r="D111" s="32">
        <v>105358.01</v>
      </c>
      <c r="E111" s="26">
        <f t="shared" si="17"/>
        <v>178216.97</v>
      </c>
      <c r="F111" s="32">
        <v>178216.97</v>
      </c>
      <c r="G111" s="32">
        <v>178216.97</v>
      </c>
      <c r="H111" s="30">
        <f t="shared" si="16"/>
        <v>0</v>
      </c>
    </row>
    <row r="112" spans="2:18" ht="12.75" x14ac:dyDescent="0.2">
      <c r="B112" s="10" t="s">
        <v>39</v>
      </c>
      <c r="C112" s="33">
        <v>49999.92</v>
      </c>
      <c r="D112" s="32">
        <v>-49999.92</v>
      </c>
      <c r="E112" s="26">
        <f t="shared" si="17"/>
        <v>0</v>
      </c>
      <c r="F112" s="32">
        <v>0</v>
      </c>
      <c r="G112" s="32">
        <v>0</v>
      </c>
      <c r="H112" s="30">
        <f t="shared" si="16"/>
        <v>0</v>
      </c>
      <c r="J112" s="18"/>
    </row>
    <row r="113" spans="2:8" ht="12.75" x14ac:dyDescent="0.2">
      <c r="B113" s="10" t="s">
        <v>40</v>
      </c>
      <c r="C113" s="33">
        <v>150000</v>
      </c>
      <c r="D113" s="32">
        <v>-150000</v>
      </c>
      <c r="E113" s="26">
        <f t="shared" si="17"/>
        <v>0</v>
      </c>
      <c r="F113" s="32">
        <v>0</v>
      </c>
      <c r="G113" s="32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20286629.149999999</v>
      </c>
      <c r="D160" s="21">
        <f t="shared" ref="D160:G160" si="28">SUM(D10,D85)</f>
        <v>7993488.5499999989</v>
      </c>
      <c r="E160" s="28">
        <f>SUM(E10,E85)</f>
        <v>28280117.700000003</v>
      </c>
      <c r="F160" s="21">
        <f t="shared" si="28"/>
        <v>26351406.909999996</v>
      </c>
      <c r="G160" s="21">
        <f t="shared" si="28"/>
        <v>25392598.869999997</v>
      </c>
      <c r="H160" s="28">
        <f>SUM(H10,H85)</f>
        <v>1928710.79</v>
      </c>
    </row>
    <row r="161" spans="2:5" s="31" customFormat="1" x14ac:dyDescent="0.2"/>
    <row r="162" spans="2:5" s="31" customFormat="1" x14ac:dyDescent="0.2"/>
    <row r="163" spans="2:5" s="31" customFormat="1" x14ac:dyDescent="0.2"/>
    <row r="164" spans="2:5" s="31" customFormat="1" x14ac:dyDescent="0.2"/>
    <row r="165" spans="2:5" s="31" customFormat="1" x14ac:dyDescent="0.2"/>
    <row r="166" spans="2:5" s="31" customFormat="1" x14ac:dyDescent="0.2">
      <c r="B166" s="34" t="s">
        <v>90</v>
      </c>
      <c r="C166" s="35"/>
      <c r="D166" s="35"/>
      <c r="E166" s="34" t="s">
        <v>91</v>
      </c>
    </row>
    <row r="167" spans="2:5" s="31" customFormat="1" x14ac:dyDescent="0.2">
      <c r="B167" s="34" t="s">
        <v>92</v>
      </c>
      <c r="C167" s="35"/>
      <c r="D167" s="35"/>
      <c r="E167" s="34" t="s">
        <v>93</v>
      </c>
    </row>
    <row r="168" spans="2:5" s="31" customFormat="1" x14ac:dyDescent="0.2"/>
    <row r="169" spans="2:5" s="31" customFormat="1" x14ac:dyDescent="0.2"/>
    <row r="170" spans="2:5" s="31" customFormat="1" x14ac:dyDescent="0.2"/>
    <row r="171" spans="2:5" s="31" customFormat="1" x14ac:dyDescent="0.2"/>
    <row r="172" spans="2:5" s="31" customFormat="1" x14ac:dyDescent="0.2"/>
    <row r="173" spans="2:5" s="31" customFormat="1" x14ac:dyDescent="0.2"/>
    <row r="174" spans="2:5" s="31" customFormat="1" x14ac:dyDescent="0.2"/>
    <row r="175" spans="2:5" s="31" customFormat="1" x14ac:dyDescent="0.2"/>
    <row r="176" spans="2:5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2024-02-03T01:09:47Z</cp:lastPrinted>
  <dcterms:created xsi:type="dcterms:W3CDTF">2020-01-08T21:14:59Z</dcterms:created>
  <dcterms:modified xsi:type="dcterms:W3CDTF">2024-02-03T01:11:42Z</dcterms:modified>
</cp:coreProperties>
</file>