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3\CUENTA PUBLICA 2023\INFORMACION LDF\37_Estado Analítico Ejer. Pres. Egresos Detallado - COG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3125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H156" i="1"/>
  <c r="H157" i="1"/>
  <c r="H150" i="1"/>
  <c r="H148" i="1"/>
  <c r="H140" i="1"/>
  <c r="H144" i="1"/>
  <c r="H145" i="1"/>
  <c r="H146" i="1"/>
  <c r="H135" i="1"/>
  <c r="H126" i="1"/>
  <c r="H127" i="1"/>
  <c r="H130" i="1"/>
  <c r="H131" i="1"/>
  <c r="H132" i="1"/>
  <c r="H133" i="1"/>
  <c r="H118" i="1"/>
  <c r="H119" i="1"/>
  <c r="H120" i="1"/>
  <c r="H115" i="1"/>
  <c r="H113" i="1"/>
  <c r="H79" i="1"/>
  <c r="H83" i="1"/>
  <c r="H84" i="1"/>
  <c r="H78" i="1"/>
  <c r="H71" i="1"/>
  <c r="H72" i="1"/>
  <c r="H65" i="1"/>
  <c r="H63" i="1"/>
  <c r="H53" i="1"/>
  <c r="H54" i="1"/>
  <c r="H55" i="1"/>
  <c r="H59" i="1"/>
  <c r="H51" i="1"/>
  <c r="H42" i="1"/>
  <c r="H46" i="1"/>
  <c r="H47" i="1"/>
  <c r="H48" i="1"/>
  <c r="E153" i="1"/>
  <c r="H153" i="1" s="1"/>
  <c r="E154" i="1"/>
  <c r="H154" i="1" s="1"/>
  <c r="E155" i="1"/>
  <c r="E156" i="1"/>
  <c r="E157" i="1"/>
  <c r="E158" i="1"/>
  <c r="H158" i="1" s="1"/>
  <c r="E152" i="1"/>
  <c r="H152" i="1" s="1"/>
  <c r="E149" i="1"/>
  <c r="H149" i="1" s="1"/>
  <c r="E150" i="1"/>
  <c r="E148" i="1"/>
  <c r="E140" i="1"/>
  <c r="E141" i="1"/>
  <c r="H141" i="1" s="1"/>
  <c r="E142" i="1"/>
  <c r="H142" i="1" s="1"/>
  <c r="E143" i="1"/>
  <c r="H143" i="1" s="1"/>
  <c r="E144" i="1"/>
  <c r="E145" i="1"/>
  <c r="E146" i="1"/>
  <c r="E139" i="1"/>
  <c r="H139" i="1" s="1"/>
  <c r="E136" i="1"/>
  <c r="H136" i="1" s="1"/>
  <c r="E137" i="1"/>
  <c r="H137" i="1" s="1"/>
  <c r="E135" i="1"/>
  <c r="E133" i="1"/>
  <c r="E126" i="1"/>
  <c r="E127" i="1"/>
  <c r="E128" i="1"/>
  <c r="H128" i="1" s="1"/>
  <c r="E129" i="1"/>
  <c r="H129" i="1" s="1"/>
  <c r="E130" i="1"/>
  <c r="E131" i="1"/>
  <c r="E132" i="1"/>
  <c r="E125" i="1"/>
  <c r="H125" i="1" s="1"/>
  <c r="E116" i="1"/>
  <c r="H116" i="1" s="1"/>
  <c r="E117" i="1"/>
  <c r="H117" i="1" s="1"/>
  <c r="E118" i="1"/>
  <c r="E119" i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E80" i="1"/>
  <c r="H80" i="1" s="1"/>
  <c r="E81" i="1"/>
  <c r="H81" i="1" s="1"/>
  <c r="E82" i="1"/>
  <c r="H82" i="1" s="1"/>
  <c r="E83" i="1"/>
  <c r="E84" i="1"/>
  <c r="E78" i="1"/>
  <c r="E75" i="1"/>
  <c r="H75" i="1" s="1"/>
  <c r="E76" i="1"/>
  <c r="H76" i="1" s="1"/>
  <c r="E74" i="1"/>
  <c r="H74" i="1" s="1"/>
  <c r="E70" i="1"/>
  <c r="H70" i="1" s="1"/>
  <c r="E71" i="1"/>
  <c r="E72" i="1"/>
  <c r="E66" i="1"/>
  <c r="H66" i="1" s="1"/>
  <c r="E67" i="1"/>
  <c r="H67" i="1" s="1"/>
  <c r="E68" i="1"/>
  <c r="H68" i="1" s="1"/>
  <c r="E69" i="1"/>
  <c r="H69" i="1" s="1"/>
  <c r="E65" i="1"/>
  <c r="E62" i="1"/>
  <c r="H62" i="1" s="1"/>
  <c r="E63" i="1"/>
  <c r="E61" i="1"/>
  <c r="H61" i="1" s="1"/>
  <c r="E52" i="1"/>
  <c r="H52" i="1" s="1"/>
  <c r="E53" i="1"/>
  <c r="E54" i="1"/>
  <c r="E55" i="1"/>
  <c r="E56" i="1"/>
  <c r="H56" i="1" s="1"/>
  <c r="E57" i="1"/>
  <c r="H57" i="1" s="1"/>
  <c r="E58" i="1"/>
  <c r="H58" i="1" s="1"/>
  <c r="E59" i="1"/>
  <c r="E51" i="1"/>
  <c r="E42" i="1"/>
  <c r="E43" i="1"/>
  <c r="H43" i="1" s="1"/>
  <c r="E44" i="1"/>
  <c r="H44" i="1" s="1"/>
  <c r="E45" i="1"/>
  <c r="H45" i="1" s="1"/>
  <c r="E46" i="1"/>
  <c r="E47" i="1"/>
  <c r="E48" i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F12" i="1"/>
  <c r="F10" i="1" s="1"/>
  <c r="E12" i="1"/>
  <c r="D12" i="1"/>
  <c r="D10" i="1" s="1"/>
  <c r="C12" i="1"/>
  <c r="C10" i="1" s="1"/>
  <c r="G85" i="1" l="1"/>
  <c r="G160" i="1" s="1"/>
  <c r="F85" i="1"/>
  <c r="F160" i="1" s="1"/>
  <c r="D160" i="1"/>
  <c r="C160" i="1"/>
  <c r="H85" i="1"/>
  <c r="H10" i="1"/>
  <c r="E85" i="1"/>
  <c r="E10" i="1"/>
  <c r="E160" i="1" l="1"/>
  <c r="H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<sst xmlns="http://schemas.openxmlformats.org/spreadsheetml/2006/main" count="163" uniqueCount="90">
  <si>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</si>
  <si>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</si>
  <si>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</si>
  <si>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</si>
  <si>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</si>
  <si>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</si>
  <si>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</si>
  <si>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</si>
  <si>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</si>
  <si>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</si>
  <si>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</si>
  <si>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</si>
  <si>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</si>
  <si>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</si>
  <si>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</si>
  <si>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</si>
  <si>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</si>
  <si>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</si>
  <si>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</si>
  <si>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</si>
  <si>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</si>
  <si>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</si>
  <si>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</si>
  <si>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</si>
  <si>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</si>
  <si>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</si>
  <si>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</si>
  <si>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</si>
  <si>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</si>
  <si>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</si>
  <si>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</si>
  <si>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</si>
  <si>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</si>
  <si>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</si>
  <si>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</si>
  <si>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</si>
  <si>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</si>
  <si>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</si>
  <si>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</si>
  <si>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</si>
  <si>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</si>
  <si>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</si>
  <si>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</si>
  <si>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</si>
  <si>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</si>
  <si>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</si>
  <si>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</si>
  <si>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</si>
  <si>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</si>
  <si>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</si>
  <si>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</si>
  <si>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</si>
  <si>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</si>
  <si>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</si>
  <si>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</si>
  <si>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</si>
  <si>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</si>
  <si>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</si>
  <si>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</si>
  <si>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</si>
  <si>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</si>
  <si>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</si>
  <si>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</si>
  <si>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</si>
  <si>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</si>
  <si>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</si>
  <si>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</si>
  <si>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</si>
  <si>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</si>
  <si>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</si>
  <si>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</si>
  <si>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</si>
  <si>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</si>
  <si>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</si>
  <si>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</si>
  <si>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</si>
  <si>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</si>
  <si>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</si>
  <si>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</si>
  <si>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</si>
  <si>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</si>
  <si>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</si>
  <si>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</si>
  <si>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</si>
  <si>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</si>
  <si>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</si>
  <si>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</si>
  <si>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</si>
  <si>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Chihuahua Sur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</si>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</sst>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148165</xdr:colOff>
      <xdr:row>161</xdr:row>
      <xdr:rowOff>10583</xdr:rowOff>
    </xdr:from>
    <xdr:to>
      <xdr:col>7</xdr:col>
      <xdr:colOff>836084</xdr:colOff>
      <xdr:row>166</xdr:row>
      <xdr:rowOff>84667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582" y="32575500"/>
          <a:ext cx="8329085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29" zoomScale="90" zoomScaleNormal="90" workbookViewId="0">
      <selection activeCell="B1" sqref="B1:H16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19014681</v>
      </c>
      <c r="D10" s="8">
        <f>SUM(D12,D20,D30,D40,D50,D60,D64,D73,D77)</f>
        <v>8089964</v>
      </c>
      <c r="E10" s="28">
        <f t="shared" ref="E10:H10" si="0">SUM(E12,E20,E30,E40,E50,E60,E64,E73,E77)</f>
        <v>27104645</v>
      </c>
      <c r="F10" s="8">
        <f t="shared" si="0"/>
        <v>19795843</v>
      </c>
      <c r="G10" s="8">
        <f t="shared" si="0"/>
        <v>19644981</v>
      </c>
      <c r="H10" s="28">
        <f t="shared" si="0"/>
        <v>7308802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14480861</v>
      </c>
      <c r="D12" s="7">
        <f>SUM(D13:D19)</f>
        <v>388354</v>
      </c>
      <c r="E12" s="29">
        <f t="shared" ref="E12:H12" si="1">SUM(E13:E19)</f>
        <v>14869215</v>
      </c>
      <c r="F12" s="7">
        <f t="shared" si="1"/>
        <v>9620374</v>
      </c>
      <c r="G12" s="7">
        <f t="shared" si="1"/>
        <v>9620374</v>
      </c>
      <c r="H12" s="29">
        <f t="shared" si="1"/>
        <v>5248841</v>
      </c>
    </row>
    <row r="13" spans="2:9" ht="24" x14ac:dyDescent="0.2">
      <c r="B13" s="10" t="s">
        <v>14</v>
      </c>
      <c r="C13" s="25">
        <v>11609257</v>
      </c>
      <c r="D13" s="25">
        <v>-1175713</v>
      </c>
      <c r="E13" s="30">
        <f>SUM(C13:D13)</f>
        <v>10433544</v>
      </c>
      <c r="F13" s="26">
        <v>5184703</v>
      </c>
      <c r="G13" s="26">
        <v>5184703</v>
      </c>
      <c r="H13" s="34">
        <f>SUM(E13-F13)</f>
        <v>5248841</v>
      </c>
    </row>
    <row r="14" spans="2:9" ht="22.9" customHeight="1" x14ac:dyDescent="0.2">
      <c r="B14" s="10" t="s">
        <v>15</v>
      </c>
      <c r="C14" s="25">
        <v>961849</v>
      </c>
      <c r="D14" s="25">
        <v>-178975</v>
      </c>
      <c r="E14" s="30">
        <f t="shared" ref="E14:E79" si="2">SUM(C14:D14)</f>
        <v>782874</v>
      </c>
      <c r="F14" s="26">
        <v>782874</v>
      </c>
      <c r="G14" s="26">
        <v>782874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885859</v>
      </c>
      <c r="D15" s="25">
        <v>376858</v>
      </c>
      <c r="E15" s="30">
        <f t="shared" si="2"/>
        <v>1262717</v>
      </c>
      <c r="F15" s="26">
        <v>1262717</v>
      </c>
      <c r="G15" s="26">
        <v>1262717</v>
      </c>
      <c r="H15" s="34">
        <f t="shared" si="3"/>
        <v>0</v>
      </c>
    </row>
    <row r="16" spans="2:9" x14ac:dyDescent="0.2">
      <c r="B16" s="10" t="s">
        <v>17</v>
      </c>
      <c r="C16" s="25">
        <v>827257</v>
      </c>
      <c r="D16" s="25">
        <v>272407</v>
      </c>
      <c r="E16" s="30">
        <f t="shared" si="2"/>
        <v>1099664</v>
      </c>
      <c r="F16" s="26">
        <v>1099664</v>
      </c>
      <c r="G16" s="26">
        <v>1099664</v>
      </c>
      <c r="H16" s="34">
        <f t="shared" si="3"/>
        <v>0</v>
      </c>
    </row>
    <row r="17" spans="2:8" x14ac:dyDescent="0.2">
      <c r="B17" s="10" t="s">
        <v>18</v>
      </c>
      <c r="C17" s="25">
        <v>196639</v>
      </c>
      <c r="D17" s="25">
        <v>1093777</v>
      </c>
      <c r="E17" s="30">
        <f t="shared" si="2"/>
        <v>1290416</v>
      </c>
      <c r="F17" s="26">
        <v>1290416</v>
      </c>
      <c r="G17" s="26">
        <v>1290416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700000</v>
      </c>
      <c r="D20" s="7">
        <f t="shared" ref="D20:H20" si="4">SUM(D21:D29)</f>
        <v>438510</v>
      </c>
      <c r="E20" s="29">
        <f t="shared" si="4"/>
        <v>1138510</v>
      </c>
      <c r="F20" s="7">
        <f t="shared" si="4"/>
        <v>1071385</v>
      </c>
      <c r="G20" s="7">
        <f t="shared" si="4"/>
        <v>1071385</v>
      </c>
      <c r="H20" s="29">
        <f t="shared" si="4"/>
        <v>67125</v>
      </c>
    </row>
    <row r="21" spans="2:8" ht="24" x14ac:dyDescent="0.2">
      <c r="B21" s="10" t="s">
        <v>22</v>
      </c>
      <c r="C21" s="25">
        <v>430000</v>
      </c>
      <c r="D21" s="25">
        <v>146817</v>
      </c>
      <c r="E21" s="30">
        <f t="shared" si="2"/>
        <v>576817</v>
      </c>
      <c r="F21" s="25">
        <v>576817</v>
      </c>
      <c r="G21" s="25">
        <v>576817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2063</v>
      </c>
      <c r="E22" s="30">
        <f t="shared" si="2"/>
        <v>2063</v>
      </c>
      <c r="F22" s="25">
        <v>2053</v>
      </c>
      <c r="G22" s="25">
        <v>2053</v>
      </c>
      <c r="H22" s="34">
        <f t="shared" si="3"/>
        <v>10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25000</v>
      </c>
      <c r="D24" s="25">
        <v>77838</v>
      </c>
      <c r="E24" s="30">
        <f t="shared" si="2"/>
        <v>102838</v>
      </c>
      <c r="F24" s="26">
        <v>102838</v>
      </c>
      <c r="G24" s="26">
        <v>102838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50379</v>
      </c>
      <c r="E25" s="30">
        <f t="shared" si="2"/>
        <v>50379</v>
      </c>
      <c r="F25" s="26">
        <v>49815</v>
      </c>
      <c r="G25" s="26">
        <v>49815</v>
      </c>
      <c r="H25" s="34">
        <f t="shared" si="3"/>
        <v>564</v>
      </c>
    </row>
    <row r="26" spans="2:8" x14ac:dyDescent="0.2">
      <c r="B26" s="10" t="s">
        <v>27</v>
      </c>
      <c r="C26" s="25">
        <v>60000</v>
      </c>
      <c r="D26" s="25">
        <v>69962</v>
      </c>
      <c r="E26" s="30">
        <f t="shared" si="2"/>
        <v>129962</v>
      </c>
      <c r="F26" s="26">
        <v>105000</v>
      </c>
      <c r="G26" s="26">
        <v>105000</v>
      </c>
      <c r="H26" s="34">
        <f t="shared" si="3"/>
        <v>24962</v>
      </c>
    </row>
    <row r="27" spans="2:8" ht="24" x14ac:dyDescent="0.2">
      <c r="B27" s="10" t="s">
        <v>28</v>
      </c>
      <c r="C27" s="25">
        <v>100000</v>
      </c>
      <c r="D27" s="25">
        <v>42335</v>
      </c>
      <c r="E27" s="30">
        <f t="shared" si="2"/>
        <v>142335</v>
      </c>
      <c r="F27" s="26">
        <v>142335</v>
      </c>
      <c r="G27" s="26">
        <v>142335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85000</v>
      </c>
      <c r="D29" s="25">
        <v>49116</v>
      </c>
      <c r="E29" s="30">
        <f t="shared" si="2"/>
        <v>134116</v>
      </c>
      <c r="F29" s="26">
        <v>92527</v>
      </c>
      <c r="G29" s="26">
        <v>92527</v>
      </c>
      <c r="H29" s="34">
        <f t="shared" si="3"/>
        <v>41589</v>
      </c>
    </row>
    <row r="30" spans="2:8" s="9" customFormat="1" ht="24" x14ac:dyDescent="0.2">
      <c r="B30" s="12" t="s">
        <v>31</v>
      </c>
      <c r="C30" s="7">
        <f>SUM(C31:C39)</f>
        <v>3833820</v>
      </c>
      <c r="D30" s="7">
        <f t="shared" ref="D30:H30" si="5">SUM(D31:D39)</f>
        <v>6375226</v>
      </c>
      <c r="E30" s="29">
        <f t="shared" si="5"/>
        <v>10209046</v>
      </c>
      <c r="F30" s="7">
        <f t="shared" si="5"/>
        <v>8216210</v>
      </c>
      <c r="G30" s="7">
        <f t="shared" si="5"/>
        <v>8065348</v>
      </c>
      <c r="H30" s="29">
        <f t="shared" si="5"/>
        <v>1992836</v>
      </c>
    </row>
    <row r="31" spans="2:8" x14ac:dyDescent="0.2">
      <c r="B31" s="10" t="s">
        <v>32</v>
      </c>
      <c r="C31" s="25">
        <v>404598</v>
      </c>
      <c r="D31" s="25">
        <v>179139</v>
      </c>
      <c r="E31" s="30">
        <f t="shared" si="2"/>
        <v>583737</v>
      </c>
      <c r="F31" s="26">
        <v>568168</v>
      </c>
      <c r="G31" s="26">
        <v>538919</v>
      </c>
      <c r="H31" s="34">
        <f t="shared" si="3"/>
        <v>15569</v>
      </c>
    </row>
    <row r="32" spans="2:8" x14ac:dyDescent="0.2">
      <c r="B32" s="10" t="s">
        <v>33</v>
      </c>
      <c r="C32" s="25"/>
      <c r="D32" s="25"/>
      <c r="E32" s="30">
        <f t="shared" si="2"/>
        <v>0</v>
      </c>
      <c r="F32" s="26"/>
      <c r="G32" s="26"/>
      <c r="H32" s="34">
        <f t="shared" si="3"/>
        <v>0</v>
      </c>
    </row>
    <row r="33" spans="2:8" ht="24" x14ac:dyDescent="0.2">
      <c r="B33" s="10" t="s">
        <v>34</v>
      </c>
      <c r="C33" s="25">
        <v>988197</v>
      </c>
      <c r="D33" s="25">
        <v>4862973</v>
      </c>
      <c r="E33" s="30">
        <f t="shared" si="2"/>
        <v>5851170</v>
      </c>
      <c r="F33" s="26">
        <v>4995140</v>
      </c>
      <c r="G33" s="26">
        <v>4949320</v>
      </c>
      <c r="H33" s="34">
        <f t="shared" si="3"/>
        <v>856030</v>
      </c>
    </row>
    <row r="34" spans="2:8" ht="24.6" customHeight="1" x14ac:dyDescent="0.2">
      <c r="B34" s="10" t="s">
        <v>35</v>
      </c>
      <c r="C34" s="25">
        <v>0</v>
      </c>
      <c r="D34" s="25">
        <v>382819</v>
      </c>
      <c r="E34" s="30">
        <f t="shared" si="2"/>
        <v>382819</v>
      </c>
      <c r="F34" s="26">
        <v>382033</v>
      </c>
      <c r="G34" s="26">
        <v>382033</v>
      </c>
      <c r="H34" s="34">
        <f t="shared" si="3"/>
        <v>786</v>
      </c>
    </row>
    <row r="35" spans="2:8" ht="24" x14ac:dyDescent="0.2">
      <c r="B35" s="10" t="s">
        <v>36</v>
      </c>
      <c r="C35" s="25">
        <v>808000</v>
      </c>
      <c r="D35" s="25">
        <v>556431</v>
      </c>
      <c r="E35" s="30">
        <f t="shared" si="2"/>
        <v>1364431</v>
      </c>
      <c r="F35" s="26">
        <v>1362503</v>
      </c>
      <c r="G35" s="26">
        <v>1362503</v>
      </c>
      <c r="H35" s="34">
        <f t="shared" si="3"/>
        <v>1928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/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68062</v>
      </c>
      <c r="E37" s="30">
        <f t="shared" si="2"/>
        <v>68062</v>
      </c>
      <c r="F37" s="26">
        <v>40498</v>
      </c>
      <c r="G37" s="26">
        <v>40498</v>
      </c>
      <c r="H37" s="34">
        <f t="shared" si="3"/>
        <v>27564</v>
      </c>
    </row>
    <row r="38" spans="2:8" x14ac:dyDescent="0.2">
      <c r="B38" s="10" t="s">
        <v>39</v>
      </c>
      <c r="C38" s="25">
        <v>0</v>
      </c>
      <c r="D38" s="25">
        <v>316274</v>
      </c>
      <c r="E38" s="30">
        <f t="shared" si="2"/>
        <v>316274</v>
      </c>
      <c r="F38" s="26">
        <v>305715</v>
      </c>
      <c r="G38" s="26">
        <v>305715</v>
      </c>
      <c r="H38" s="34">
        <f t="shared" si="3"/>
        <v>10559</v>
      </c>
    </row>
    <row r="39" spans="2:8" x14ac:dyDescent="0.2">
      <c r="B39" s="10" t="s">
        <v>40</v>
      </c>
      <c r="C39" s="25">
        <v>1633025</v>
      </c>
      <c r="D39" s="25">
        <v>9528</v>
      </c>
      <c r="E39" s="30">
        <f t="shared" si="2"/>
        <v>1642553</v>
      </c>
      <c r="F39" s="26">
        <v>562153</v>
      </c>
      <c r="G39" s="26">
        <v>486360</v>
      </c>
      <c r="H39" s="34">
        <f t="shared" si="3"/>
        <v>1080400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439394</v>
      </c>
      <c r="E40" s="29">
        <f t="shared" si="6"/>
        <v>439394</v>
      </c>
      <c r="F40" s="7">
        <f t="shared" si="6"/>
        <v>439394</v>
      </c>
      <c r="G40" s="7">
        <f t="shared" si="6"/>
        <v>439394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439394</v>
      </c>
      <c r="E44" s="30">
        <f t="shared" si="2"/>
        <v>439394</v>
      </c>
      <c r="F44" s="26">
        <v>439394</v>
      </c>
      <c r="G44" s="26">
        <v>439394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448480</v>
      </c>
      <c r="E50" s="29">
        <f t="shared" si="7"/>
        <v>448480</v>
      </c>
      <c r="F50" s="7">
        <f t="shared" si="7"/>
        <v>448480</v>
      </c>
      <c r="G50" s="7">
        <f t="shared" si="7"/>
        <v>448480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448480</v>
      </c>
      <c r="E59" s="30">
        <f t="shared" si="2"/>
        <v>448480</v>
      </c>
      <c r="F59" s="26">
        <v>448480</v>
      </c>
      <c r="G59" s="26">
        <v>448480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12734424</v>
      </c>
      <c r="D85" s="17">
        <f t="shared" ref="D85:H85" si="14">SUM(D86,D94,D104,D114,D124,D134,D138,D147,D151)</f>
        <v>303078</v>
      </c>
      <c r="E85" s="31">
        <f t="shared" si="14"/>
        <v>13037502</v>
      </c>
      <c r="F85" s="17">
        <f t="shared" si="14"/>
        <v>13037502</v>
      </c>
      <c r="G85" s="17">
        <f t="shared" si="14"/>
        <v>13037502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9828629</v>
      </c>
      <c r="D86" s="7">
        <f t="shared" ref="D86:H86" si="15">SUM(D87:D93)</f>
        <v>401193</v>
      </c>
      <c r="E86" s="29">
        <f t="shared" si="15"/>
        <v>10229822</v>
      </c>
      <c r="F86" s="7">
        <f t="shared" si="15"/>
        <v>10229822</v>
      </c>
      <c r="G86" s="7">
        <f t="shared" si="15"/>
        <v>10229822</v>
      </c>
      <c r="H86" s="29">
        <f t="shared" si="15"/>
        <v>0</v>
      </c>
    </row>
    <row r="87" spans="2:13" ht="24" x14ac:dyDescent="0.2">
      <c r="B87" s="10" t="s">
        <v>14</v>
      </c>
      <c r="C87" s="25">
        <v>5482177</v>
      </c>
      <c r="D87" s="25">
        <v>728813</v>
      </c>
      <c r="E87" s="30">
        <f>SUM(C87:D87)</f>
        <v>6210990</v>
      </c>
      <c r="F87" s="26">
        <v>6210990</v>
      </c>
      <c r="G87" s="26">
        <v>6210990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1374507</v>
      </c>
      <c r="D88" s="25">
        <v>-432997</v>
      </c>
      <c r="E88" s="30">
        <f t="shared" ref="E88:E153" si="17">SUM(C88:D88)</f>
        <v>941510</v>
      </c>
      <c r="F88" s="26">
        <v>941510</v>
      </c>
      <c r="G88" s="26">
        <v>941510</v>
      </c>
      <c r="H88" s="34">
        <f>SUM(E88-F88)</f>
        <v>0</v>
      </c>
    </row>
    <row r="89" spans="2:13" x14ac:dyDescent="0.2">
      <c r="B89" s="10" t="s">
        <v>16</v>
      </c>
      <c r="C89" s="25">
        <v>963454</v>
      </c>
      <c r="D89" s="25">
        <v>182274</v>
      </c>
      <c r="E89" s="30">
        <f t="shared" si="17"/>
        <v>1145728</v>
      </c>
      <c r="F89" s="26">
        <v>1145728</v>
      </c>
      <c r="G89" s="26">
        <v>1145728</v>
      </c>
      <c r="H89" s="34">
        <f t="shared" si="16"/>
        <v>0</v>
      </c>
    </row>
    <row r="90" spans="2:13" x14ac:dyDescent="0.2">
      <c r="B90" s="10" t="s">
        <v>17</v>
      </c>
      <c r="C90" s="25">
        <v>1497709</v>
      </c>
      <c r="D90" s="25">
        <v>-258371</v>
      </c>
      <c r="E90" s="30">
        <f t="shared" si="17"/>
        <v>1239338</v>
      </c>
      <c r="F90" s="26">
        <v>1239338</v>
      </c>
      <c r="G90" s="26">
        <v>1239338</v>
      </c>
      <c r="H90" s="34">
        <f t="shared" si="16"/>
        <v>0</v>
      </c>
    </row>
    <row r="91" spans="2:13" x14ac:dyDescent="0.2">
      <c r="B91" s="10" t="s">
        <v>18</v>
      </c>
      <c r="C91" s="25">
        <v>498295</v>
      </c>
      <c r="D91" s="25">
        <v>193961</v>
      </c>
      <c r="E91" s="30">
        <f t="shared" si="17"/>
        <v>692256</v>
      </c>
      <c r="F91" s="26">
        <v>692256</v>
      </c>
      <c r="G91" s="26">
        <v>692256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12487</v>
      </c>
      <c r="D93" s="25">
        <v>-12487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330795</v>
      </c>
      <c r="D94" s="7">
        <f t="shared" ref="D94:H94" si="18">SUM(D95:D103)</f>
        <v>-13967</v>
      </c>
      <c r="E94" s="29">
        <f t="shared" si="18"/>
        <v>316828</v>
      </c>
      <c r="F94" s="7">
        <f t="shared" si="18"/>
        <v>316828</v>
      </c>
      <c r="G94" s="7">
        <f t="shared" si="18"/>
        <v>316828</v>
      </c>
      <c r="H94" s="29">
        <f t="shared" si="18"/>
        <v>0</v>
      </c>
    </row>
    <row r="95" spans="2:13" ht="24" x14ac:dyDescent="0.2">
      <c r="B95" s="10" t="s">
        <v>22</v>
      </c>
      <c r="C95" s="25">
        <v>285000</v>
      </c>
      <c r="D95" s="25">
        <v>-13962</v>
      </c>
      <c r="E95" s="30">
        <f t="shared" si="17"/>
        <v>271038</v>
      </c>
      <c r="F95" s="26">
        <v>271038</v>
      </c>
      <c r="G95" s="26">
        <v>271038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25000</v>
      </c>
      <c r="D98" s="25">
        <v>-1773</v>
      </c>
      <c r="E98" s="30">
        <f t="shared" si="17"/>
        <v>23227</v>
      </c>
      <c r="F98" s="26">
        <v>23227</v>
      </c>
      <c r="G98" s="26">
        <v>23227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20795</v>
      </c>
      <c r="D103" s="25">
        <v>1768</v>
      </c>
      <c r="E103" s="30">
        <f t="shared" si="17"/>
        <v>22563</v>
      </c>
      <c r="F103" s="26">
        <v>22563</v>
      </c>
      <c r="G103" s="26">
        <v>22563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2575000</v>
      </c>
      <c r="D104" s="7">
        <f t="shared" ref="D104:H104" si="19">SUM(D105:D113)</f>
        <v>-84148</v>
      </c>
      <c r="E104" s="29">
        <f t="shared" si="19"/>
        <v>2490852</v>
      </c>
      <c r="F104" s="7">
        <f t="shared" si="19"/>
        <v>2490852</v>
      </c>
      <c r="G104" s="7">
        <f t="shared" si="19"/>
        <v>2490852</v>
      </c>
      <c r="H104" s="29">
        <f t="shared" si="19"/>
        <v>0</v>
      </c>
    </row>
    <row r="105" spans="2:18" x14ac:dyDescent="0.2">
      <c r="B105" s="10" t="s">
        <v>32</v>
      </c>
      <c r="C105" s="25">
        <v>403000</v>
      </c>
      <c r="D105" s="25">
        <v>57385</v>
      </c>
      <c r="E105" s="30">
        <f t="shared" si="17"/>
        <v>460385</v>
      </c>
      <c r="F105" s="26">
        <v>460385</v>
      </c>
      <c r="G105" s="26">
        <v>460385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455000</v>
      </c>
      <c r="D107" s="25">
        <v>0</v>
      </c>
      <c r="E107" s="30">
        <f t="shared" si="17"/>
        <v>455000</v>
      </c>
      <c r="F107" s="26">
        <v>455000</v>
      </c>
      <c r="G107" s="26">
        <v>455000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1102000</v>
      </c>
      <c r="D109" s="25">
        <v>-25219</v>
      </c>
      <c r="E109" s="30">
        <f t="shared" si="17"/>
        <v>1076781</v>
      </c>
      <c r="F109" s="26">
        <v>1076781</v>
      </c>
      <c r="G109" s="26">
        <v>1076781</v>
      </c>
      <c r="H109" s="34">
        <f t="shared" si="16"/>
        <v>0</v>
      </c>
    </row>
    <row r="110" spans="2:18" ht="24" x14ac:dyDescent="0.2">
      <c r="B110" s="10" t="s">
        <v>37</v>
      </c>
      <c r="C110" s="25">
        <v>25000</v>
      </c>
      <c r="D110" s="25">
        <v>-25000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365000</v>
      </c>
      <c r="D111" s="25">
        <v>75669</v>
      </c>
      <c r="E111" s="30">
        <f t="shared" si="17"/>
        <v>440669</v>
      </c>
      <c r="F111" s="26">
        <v>440669</v>
      </c>
      <c r="G111" s="26">
        <v>440669</v>
      </c>
      <c r="H111" s="34">
        <f t="shared" si="16"/>
        <v>0</v>
      </c>
    </row>
    <row r="112" spans="2:18" x14ac:dyDescent="0.2">
      <c r="B112" s="10" t="s">
        <v>39</v>
      </c>
      <c r="C112" s="25">
        <v>225000</v>
      </c>
      <c r="D112" s="25">
        <v>-166983</v>
      </c>
      <c r="E112" s="30">
        <f t="shared" si="17"/>
        <v>58017</v>
      </c>
      <c r="F112" s="26">
        <v>58017</v>
      </c>
      <c r="G112" s="26">
        <v>58017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31749105</v>
      </c>
      <c r="D160" s="24">
        <f t="shared" ref="D160:G160" si="28">SUM(D10,D85)</f>
        <v>8393042</v>
      </c>
      <c r="E160" s="32">
        <f>SUM(E10,E85)</f>
        <v>40142147</v>
      </c>
      <c r="F160" s="24">
        <f t="shared" si="28"/>
        <v>32833345</v>
      </c>
      <c r="G160" s="24">
        <f t="shared" si="28"/>
        <v>32682483</v>
      </c>
      <c r="H160" s="32">
        <f>SUM(H10,H85)</f>
        <v>7308802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2024-01-31T21:22:10Z</cp:lastPrinted>
  <dcterms:created xsi:type="dcterms:W3CDTF">2020-01-08T21:14:59Z</dcterms:created>
  <dcterms:modified xsi:type="dcterms:W3CDTF">2024-01-31T21:22:11Z</dcterms:modified>
</cp:coreProperties>
</file>