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CONTA\Desktop\CUENTA PUBLICA ANUAL HACIENDA\"/>
    </mc:Choice>
  </mc:AlternateContent>
  <xr:revisionPtr revIDLastSave="0" documentId="13_ncr:1_{598739EE-959D-4710-957F-E25826EE588D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EAEPED_OG!$A$1:$H$169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1" i="1" l="1"/>
  <c r="H129" i="1"/>
  <c r="H130" i="1"/>
  <c r="H122" i="1"/>
  <c r="H123" i="1"/>
  <c r="H96" i="1"/>
  <c r="H97" i="1"/>
  <c r="H91" i="1"/>
  <c r="H92" i="1"/>
  <c r="H76" i="1"/>
  <c r="H74" i="1"/>
  <c r="H46" i="1"/>
  <c r="H47" i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E130" i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E123" i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E97" i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E92" i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E74" i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E47" i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C85" i="1" s="1"/>
  <c r="H86" i="1"/>
  <c r="G86" i="1"/>
  <c r="F86" i="1"/>
  <c r="E86" i="1"/>
  <c r="D86" i="1"/>
  <c r="C86" i="1"/>
  <c r="G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C10" i="1" s="1"/>
  <c r="F10" i="1" l="1"/>
  <c r="F160" i="1" s="1"/>
  <c r="C160" i="1"/>
  <c r="H85" i="1"/>
  <c r="G10" i="1"/>
  <c r="G160" i="1" s="1"/>
  <c r="D85" i="1"/>
  <c r="D10" i="1"/>
  <c r="H10" i="1"/>
  <c r="E85" i="1"/>
  <c r="E10" i="1"/>
  <c r="H160" i="1" l="1"/>
  <c r="D160" i="1"/>
  <c r="E160" i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<sst xmlns="http://schemas.openxmlformats.org/spreadsheetml/2006/main" count="167" uniqueCount="94">
  <si>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</si>
  <si>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</si>
  <si>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</si>
  <si>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</si>
  <si>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</si>
  <si>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</si>
  <si>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</si>
  <si>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</si>
  <si>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</si>
  <si>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</si>
  <si>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</si>
  <si>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</si>
  <si>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</si>
  <si>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</si>
  <si>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</si>
  <si>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</si>
  <si>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</si>
  <si>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</si>
  <si>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</si>
  <si>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</si>
  <si>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</si>
  <si>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</si>
  <si>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</si>
  <si>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</si>
  <si>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</si>
  <si>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</si>
  <si>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</si>
  <si>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</si>
  <si>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</si>
  <si>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</si>
  <si>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</si>
  <si>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</si>
  <si>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</si>
  <si>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</si>
  <si>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</si>
  <si>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</si>
  <si>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</si>
  <si>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</si>
  <si>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</si>
  <si>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</si>
  <si>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</si>
  <si>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</si>
  <si>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</si>
  <si>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</si>
  <si>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</si>
  <si>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</si>
  <si>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</si>
  <si>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</si>
  <si>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</si>
  <si>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</si>
  <si>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</si>
  <si>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</si>
  <si>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</si>
  <si>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</si>
  <si>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</si>
  <si>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</si>
  <si>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</si>
  <si>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</si>
  <si>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</si>
  <si>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</si>
  <si>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</si>
  <si>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</si>
  <si>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</si>
  <si>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</si>
  <si>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</si>
  <si>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</si>
  <si>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</si>
  <si>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</si>
  <si>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</si>
  <si>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</si>
  <si>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</si>
  <si>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</si>
  <si>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</si>
  <si>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</si>
  <si>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</si>
  <si>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</si>
  <si>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</si>
  <si>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</si>
  <si>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</si>
  <si>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</si>
  <si>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</si>
  <si>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</si>
  <si>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</si>
  <si>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</si>
  <si>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</si>
  <si>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</si>
  <si>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</si>
  <si>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</si>
  <si>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LIC. MIGUEL ANGEL LOPEZ GRANADOS</t>
  </si>
  <si>
    <t>LIC. LOURDES LIZET BLANCO PEREZ</t>
  </si>
  <si>
    <t>DIRECTOR EJECUTIVO</t>
  </si>
  <si>
    <t>DIRECTORA FINANCIERA</t>
  </si>
  <si>
    <t>Del 1 de Enero al 31 de Diciembre de 2023 (b)</t>
  </si>
  <si>
    <t>JUNTA MUNICIPAL DE AGUA Y SANEAMIENTO DE CUAUHTEMOC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</si>
</sst>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view="pageBreakPreview" topLeftCell="A139" zoomScale="90" zoomScaleNormal="90" zoomScaleSheetLayoutView="90" workbookViewId="0">
      <selection activeCell="F138" sqref="F138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570312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93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92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224142923</v>
      </c>
      <c r="D10" s="8">
        <f>SUM(D12,D20,D30,D40,D50,D60,D64,D73,D77)</f>
        <v>-11676248</v>
      </c>
      <c r="E10" s="24">
        <f t="shared" ref="E10:H10" si="0">SUM(E12,E20,E30,E40,E50,E60,E64,E73,E77)</f>
        <v>212466675</v>
      </c>
      <c r="F10" s="8">
        <f t="shared" si="0"/>
        <v>209003434</v>
      </c>
      <c r="G10" s="8">
        <f t="shared" si="0"/>
        <v>202757554</v>
      </c>
      <c r="H10" s="24">
        <f t="shared" si="0"/>
        <v>3463241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50766545</v>
      </c>
      <c r="D12" s="7">
        <f>SUM(D13:D19)</f>
        <v>3648370</v>
      </c>
      <c r="E12" s="25">
        <f t="shared" ref="E12:H12" si="1">SUM(E13:E19)</f>
        <v>54414915</v>
      </c>
      <c r="F12" s="7">
        <f t="shared" si="1"/>
        <v>54346575</v>
      </c>
      <c r="G12" s="7">
        <f t="shared" si="1"/>
        <v>51683731</v>
      </c>
      <c r="H12" s="25">
        <f t="shared" si="1"/>
        <v>68340</v>
      </c>
    </row>
    <row r="13" spans="2:9" ht="24" x14ac:dyDescent="0.2">
      <c r="B13" s="10" t="s">
        <v>14</v>
      </c>
      <c r="C13" s="22">
        <v>22036832</v>
      </c>
      <c r="D13" s="22">
        <v>-440244</v>
      </c>
      <c r="E13" s="26">
        <f>SUM(C13:D13)</f>
        <v>21596588</v>
      </c>
      <c r="F13" s="23">
        <v>21596588</v>
      </c>
      <c r="G13" s="23">
        <v>21596587</v>
      </c>
      <c r="H13" s="30">
        <f>SUM(E13-F13)</f>
        <v>0</v>
      </c>
    </row>
    <row r="14" spans="2:9" ht="23.1" customHeight="1" x14ac:dyDescent="0.2">
      <c r="B14" s="10" t="s">
        <v>15</v>
      </c>
      <c r="C14" s="22">
        <v>4876284</v>
      </c>
      <c r="D14" s="22">
        <v>-1003137</v>
      </c>
      <c r="E14" s="26">
        <f t="shared" ref="E14:E79" si="2">SUM(C14:D14)</f>
        <v>3873147</v>
      </c>
      <c r="F14" s="23">
        <v>3873148</v>
      </c>
      <c r="G14" s="23">
        <v>3873148</v>
      </c>
      <c r="H14" s="30">
        <f t="shared" ref="H14:H79" si="3">SUM(E14-F14)</f>
        <v>-1</v>
      </c>
    </row>
    <row r="15" spans="2:9" x14ac:dyDescent="0.2">
      <c r="B15" s="10" t="s">
        <v>16</v>
      </c>
      <c r="C15" s="22">
        <v>12601968</v>
      </c>
      <c r="D15" s="22">
        <v>1630028</v>
      </c>
      <c r="E15" s="26">
        <f t="shared" si="2"/>
        <v>14231996</v>
      </c>
      <c r="F15" s="23">
        <v>14231918</v>
      </c>
      <c r="G15" s="23">
        <v>14014532</v>
      </c>
      <c r="H15" s="30">
        <f t="shared" si="3"/>
        <v>78</v>
      </c>
    </row>
    <row r="16" spans="2:9" x14ac:dyDescent="0.2">
      <c r="B16" s="10" t="s">
        <v>17</v>
      </c>
      <c r="C16" s="22">
        <v>8716320</v>
      </c>
      <c r="D16" s="22">
        <v>-611310</v>
      </c>
      <c r="E16" s="26">
        <f t="shared" si="2"/>
        <v>8105010</v>
      </c>
      <c r="F16" s="23">
        <v>8105010</v>
      </c>
      <c r="G16" s="23">
        <v>6655947</v>
      </c>
      <c r="H16" s="30">
        <f t="shared" si="3"/>
        <v>0</v>
      </c>
    </row>
    <row r="17" spans="2:8" x14ac:dyDescent="0.2">
      <c r="B17" s="10" t="s">
        <v>18</v>
      </c>
      <c r="C17" s="22">
        <v>2034468</v>
      </c>
      <c r="D17" s="22">
        <v>3851156</v>
      </c>
      <c r="E17" s="26">
        <f t="shared" si="2"/>
        <v>5885624</v>
      </c>
      <c r="F17" s="23">
        <v>5817360</v>
      </c>
      <c r="G17" s="23">
        <v>5088309</v>
      </c>
      <c r="H17" s="30">
        <f t="shared" si="3"/>
        <v>68264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/>
      <c r="G18" s="23"/>
      <c r="H18" s="30">
        <f t="shared" si="3"/>
        <v>0</v>
      </c>
    </row>
    <row r="19" spans="2:8" x14ac:dyDescent="0.2">
      <c r="B19" s="10" t="s">
        <v>20</v>
      </c>
      <c r="C19" s="22">
        <v>500673</v>
      </c>
      <c r="D19" s="22">
        <v>221877</v>
      </c>
      <c r="E19" s="26">
        <f t="shared" si="2"/>
        <v>722550</v>
      </c>
      <c r="F19" s="23">
        <v>722551</v>
      </c>
      <c r="G19" s="23">
        <v>455208</v>
      </c>
      <c r="H19" s="30">
        <f t="shared" si="3"/>
        <v>-1</v>
      </c>
    </row>
    <row r="20" spans="2:8" s="9" customFormat="1" ht="24" x14ac:dyDescent="0.2">
      <c r="B20" s="12" t="s">
        <v>21</v>
      </c>
      <c r="C20" s="7">
        <f>SUM(C21:C29)</f>
        <v>43924372</v>
      </c>
      <c r="D20" s="7">
        <f t="shared" ref="D20:H20" si="4">SUM(D21:D29)</f>
        <v>-10220000</v>
      </c>
      <c r="E20" s="25">
        <f t="shared" si="4"/>
        <v>33704372</v>
      </c>
      <c r="F20" s="7">
        <f t="shared" si="4"/>
        <v>31010353</v>
      </c>
      <c r="G20" s="7">
        <f t="shared" si="4"/>
        <v>30993995</v>
      </c>
      <c r="H20" s="25">
        <f t="shared" si="4"/>
        <v>2694019</v>
      </c>
    </row>
    <row r="21" spans="2:8" ht="24" x14ac:dyDescent="0.2">
      <c r="B21" s="10" t="s">
        <v>22</v>
      </c>
      <c r="C21" s="22">
        <v>1534265</v>
      </c>
      <c r="D21" s="22">
        <v>-187315</v>
      </c>
      <c r="E21" s="26">
        <f t="shared" si="2"/>
        <v>1346950</v>
      </c>
      <c r="F21" s="23">
        <v>1339200</v>
      </c>
      <c r="G21" s="23">
        <v>1339200</v>
      </c>
      <c r="H21" s="30">
        <f t="shared" si="3"/>
        <v>7750</v>
      </c>
    </row>
    <row r="22" spans="2:8" x14ac:dyDescent="0.2">
      <c r="B22" s="10" t="s">
        <v>23</v>
      </c>
      <c r="C22" s="22">
        <v>207364</v>
      </c>
      <c r="D22" s="22">
        <v>362934</v>
      </c>
      <c r="E22" s="26">
        <f t="shared" si="2"/>
        <v>570298</v>
      </c>
      <c r="F22" s="23">
        <v>544931</v>
      </c>
      <c r="G22" s="23">
        <v>544931</v>
      </c>
      <c r="H22" s="30">
        <f t="shared" si="3"/>
        <v>25367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/>
      <c r="G23" s="23"/>
      <c r="H23" s="30">
        <f t="shared" si="3"/>
        <v>0</v>
      </c>
    </row>
    <row r="24" spans="2:8" ht="24" x14ac:dyDescent="0.2">
      <c r="B24" s="10" t="s">
        <v>25</v>
      </c>
      <c r="C24" s="22">
        <v>5433084</v>
      </c>
      <c r="D24" s="22">
        <v>-1738515</v>
      </c>
      <c r="E24" s="26">
        <f t="shared" si="2"/>
        <v>3694569</v>
      </c>
      <c r="F24" s="23">
        <v>3690331</v>
      </c>
      <c r="G24" s="23">
        <v>3673973</v>
      </c>
      <c r="H24" s="30">
        <f t="shared" si="3"/>
        <v>4238</v>
      </c>
    </row>
    <row r="25" spans="2:8" ht="23.45" customHeight="1" x14ac:dyDescent="0.2">
      <c r="B25" s="10" t="s">
        <v>26</v>
      </c>
      <c r="C25" s="22">
        <v>2397819</v>
      </c>
      <c r="D25" s="22">
        <v>85497</v>
      </c>
      <c r="E25" s="26">
        <f t="shared" si="2"/>
        <v>2483316</v>
      </c>
      <c r="F25" s="23">
        <v>2108755</v>
      </c>
      <c r="G25" s="23">
        <v>2108755</v>
      </c>
      <c r="H25" s="30">
        <f t="shared" si="3"/>
        <v>374561</v>
      </c>
    </row>
    <row r="26" spans="2:8" x14ac:dyDescent="0.2">
      <c r="B26" s="10" t="s">
        <v>27</v>
      </c>
      <c r="C26" s="22">
        <v>7660900</v>
      </c>
      <c r="D26" s="22">
        <v>1200533</v>
      </c>
      <c r="E26" s="26">
        <f t="shared" si="2"/>
        <v>8861433</v>
      </c>
      <c r="F26" s="23">
        <v>6871030</v>
      </c>
      <c r="G26" s="23">
        <v>6871030</v>
      </c>
      <c r="H26" s="30">
        <f t="shared" si="3"/>
        <v>1990403</v>
      </c>
    </row>
    <row r="27" spans="2:8" ht="24" x14ac:dyDescent="0.2">
      <c r="B27" s="10" t="s">
        <v>28</v>
      </c>
      <c r="C27" s="22">
        <v>1079187</v>
      </c>
      <c r="D27" s="22">
        <v>-139638</v>
      </c>
      <c r="E27" s="26">
        <f t="shared" si="2"/>
        <v>939549</v>
      </c>
      <c r="F27" s="23">
        <v>939536</v>
      </c>
      <c r="G27" s="23">
        <v>939536</v>
      </c>
      <c r="H27" s="30">
        <f t="shared" si="3"/>
        <v>13</v>
      </c>
    </row>
    <row r="28" spans="2:8" ht="12" customHeight="1" x14ac:dyDescent="0.2">
      <c r="B28" s="10" t="s">
        <v>29</v>
      </c>
      <c r="C28" s="22">
        <v>0</v>
      </c>
      <c r="D28" s="22">
        <v>1600</v>
      </c>
      <c r="E28" s="26">
        <f t="shared" si="2"/>
        <v>1600</v>
      </c>
      <c r="F28" s="23">
        <v>1600</v>
      </c>
      <c r="G28" s="23">
        <v>1600</v>
      </c>
      <c r="H28" s="30">
        <f t="shared" si="3"/>
        <v>0</v>
      </c>
    </row>
    <row r="29" spans="2:8" ht="26.1" customHeight="1" x14ac:dyDescent="0.2">
      <c r="B29" s="10" t="s">
        <v>30</v>
      </c>
      <c r="C29" s="22">
        <v>25611753</v>
      </c>
      <c r="D29" s="22">
        <v>-9805096</v>
      </c>
      <c r="E29" s="26">
        <f t="shared" si="2"/>
        <v>15806657</v>
      </c>
      <c r="F29" s="23">
        <v>15514970</v>
      </c>
      <c r="G29" s="23">
        <v>15514970</v>
      </c>
      <c r="H29" s="30">
        <f t="shared" si="3"/>
        <v>291687</v>
      </c>
    </row>
    <row r="30" spans="2:8" s="9" customFormat="1" ht="24" x14ac:dyDescent="0.2">
      <c r="B30" s="12" t="s">
        <v>31</v>
      </c>
      <c r="C30" s="7">
        <f>SUM(C31:C39)</f>
        <v>85937833</v>
      </c>
      <c r="D30" s="7">
        <f t="shared" ref="D30:H30" si="5">SUM(D31:D39)</f>
        <v>11680000</v>
      </c>
      <c r="E30" s="25">
        <f t="shared" si="5"/>
        <v>97617833</v>
      </c>
      <c r="F30" s="7">
        <f t="shared" si="5"/>
        <v>97536699</v>
      </c>
      <c r="G30" s="7">
        <f t="shared" si="5"/>
        <v>95997060</v>
      </c>
      <c r="H30" s="25">
        <f t="shared" si="5"/>
        <v>81134</v>
      </c>
    </row>
    <row r="31" spans="2:8" x14ac:dyDescent="0.2">
      <c r="B31" s="10" t="s">
        <v>32</v>
      </c>
      <c r="C31" s="22">
        <v>64317816</v>
      </c>
      <c r="D31" s="22">
        <v>5796623</v>
      </c>
      <c r="E31" s="26">
        <f t="shared" si="2"/>
        <v>70114439</v>
      </c>
      <c r="F31" s="23">
        <v>70108413</v>
      </c>
      <c r="G31" s="23">
        <v>68575310</v>
      </c>
      <c r="H31" s="30">
        <f t="shared" si="3"/>
        <v>6026</v>
      </c>
    </row>
    <row r="32" spans="2:8" x14ac:dyDescent="0.2">
      <c r="B32" s="10" t="s">
        <v>33</v>
      </c>
      <c r="C32" s="22">
        <v>6488618</v>
      </c>
      <c r="D32" s="22">
        <v>2271113</v>
      </c>
      <c r="E32" s="26">
        <f t="shared" si="2"/>
        <v>8759731</v>
      </c>
      <c r="F32" s="23">
        <v>8759730</v>
      </c>
      <c r="G32" s="23">
        <v>8759731</v>
      </c>
      <c r="H32" s="30">
        <f t="shared" si="3"/>
        <v>1</v>
      </c>
    </row>
    <row r="33" spans="2:8" ht="24" x14ac:dyDescent="0.2">
      <c r="B33" s="10" t="s">
        <v>34</v>
      </c>
      <c r="C33" s="22">
        <v>1976826</v>
      </c>
      <c r="D33" s="22">
        <v>-392696</v>
      </c>
      <c r="E33" s="26">
        <f t="shared" si="2"/>
        <v>1584130</v>
      </c>
      <c r="F33" s="23">
        <v>1584130</v>
      </c>
      <c r="G33" s="23">
        <v>1584130</v>
      </c>
      <c r="H33" s="30">
        <f t="shared" si="3"/>
        <v>0</v>
      </c>
    </row>
    <row r="34" spans="2:8" ht="24.6" customHeight="1" x14ac:dyDescent="0.2">
      <c r="B34" s="10" t="s">
        <v>35</v>
      </c>
      <c r="C34" s="22">
        <v>2254785</v>
      </c>
      <c r="D34" s="22">
        <v>-487535</v>
      </c>
      <c r="E34" s="26">
        <f t="shared" si="2"/>
        <v>1767250</v>
      </c>
      <c r="F34" s="23">
        <v>1761162</v>
      </c>
      <c r="G34" s="23">
        <v>1761162</v>
      </c>
      <c r="H34" s="30">
        <f t="shared" si="3"/>
        <v>6088</v>
      </c>
    </row>
    <row r="35" spans="2:8" ht="24" x14ac:dyDescent="0.2">
      <c r="B35" s="10" t="s">
        <v>36</v>
      </c>
      <c r="C35" s="22">
        <v>9292661</v>
      </c>
      <c r="D35" s="22">
        <v>3744811</v>
      </c>
      <c r="E35" s="26">
        <f t="shared" si="2"/>
        <v>13037472</v>
      </c>
      <c r="F35" s="23">
        <v>12993274</v>
      </c>
      <c r="G35" s="23">
        <v>12993274</v>
      </c>
      <c r="H35" s="30">
        <f t="shared" si="3"/>
        <v>44198</v>
      </c>
    </row>
    <row r="36" spans="2:8" ht="24" x14ac:dyDescent="0.2">
      <c r="B36" s="10" t="s">
        <v>37</v>
      </c>
      <c r="C36" s="22">
        <v>476148</v>
      </c>
      <c r="D36" s="22">
        <v>76261</v>
      </c>
      <c r="E36" s="26">
        <f t="shared" si="2"/>
        <v>552409</v>
      </c>
      <c r="F36" s="23">
        <v>552409</v>
      </c>
      <c r="G36" s="23">
        <v>552409</v>
      </c>
      <c r="H36" s="30">
        <f t="shared" si="3"/>
        <v>0</v>
      </c>
    </row>
    <row r="37" spans="2:8" x14ac:dyDescent="0.2">
      <c r="B37" s="10" t="s">
        <v>38</v>
      </c>
      <c r="C37" s="22">
        <v>172704</v>
      </c>
      <c r="D37" s="22">
        <v>472738</v>
      </c>
      <c r="E37" s="26">
        <f t="shared" si="2"/>
        <v>645442</v>
      </c>
      <c r="F37" s="23">
        <v>638907</v>
      </c>
      <c r="G37" s="23">
        <v>632370</v>
      </c>
      <c r="H37" s="30">
        <f t="shared" si="3"/>
        <v>6535</v>
      </c>
    </row>
    <row r="38" spans="2:8" x14ac:dyDescent="0.2">
      <c r="B38" s="10" t="s">
        <v>39</v>
      </c>
      <c r="C38" s="22">
        <v>589912</v>
      </c>
      <c r="D38" s="22">
        <v>-7523</v>
      </c>
      <c r="E38" s="26">
        <f t="shared" si="2"/>
        <v>582389</v>
      </c>
      <c r="F38" s="23">
        <v>564103</v>
      </c>
      <c r="G38" s="23">
        <v>564103</v>
      </c>
      <c r="H38" s="30">
        <f t="shared" si="3"/>
        <v>18286</v>
      </c>
    </row>
    <row r="39" spans="2:8" x14ac:dyDescent="0.2">
      <c r="B39" s="10" t="s">
        <v>40</v>
      </c>
      <c r="C39" s="22">
        <v>368363</v>
      </c>
      <c r="D39" s="22">
        <v>206208</v>
      </c>
      <c r="E39" s="26">
        <f t="shared" si="2"/>
        <v>574571</v>
      </c>
      <c r="F39" s="23">
        <v>574571</v>
      </c>
      <c r="G39" s="23">
        <v>574571</v>
      </c>
      <c r="H39" s="30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17035466</v>
      </c>
      <c r="D40" s="7">
        <f t="shared" ref="D40:H40" si="6">SUM(D41:D49)</f>
        <v>0</v>
      </c>
      <c r="E40" s="25">
        <f t="shared" si="6"/>
        <v>17035466</v>
      </c>
      <c r="F40" s="7">
        <f t="shared" si="6"/>
        <v>16684634</v>
      </c>
      <c r="G40" s="7">
        <f t="shared" si="6"/>
        <v>14657595</v>
      </c>
      <c r="H40" s="25">
        <f t="shared" si="6"/>
        <v>350832</v>
      </c>
    </row>
    <row r="41" spans="2:8" ht="24" x14ac:dyDescent="0.2">
      <c r="B41" s="10" t="s">
        <v>42</v>
      </c>
      <c r="C41" s="22">
        <v>0</v>
      </c>
      <c r="D41" s="22">
        <v>1932393</v>
      </c>
      <c r="E41" s="26">
        <f t="shared" si="2"/>
        <v>1932393</v>
      </c>
      <c r="F41" s="23">
        <v>1932393</v>
      </c>
      <c r="G41" s="23">
        <v>1932393</v>
      </c>
      <c r="H41" s="30">
        <f t="shared" si="3"/>
        <v>0</v>
      </c>
    </row>
    <row r="42" spans="2:8" x14ac:dyDescent="0.2">
      <c r="B42" s="10" t="s">
        <v>43</v>
      </c>
      <c r="C42" s="22">
        <v>17035466</v>
      </c>
      <c r="D42" s="22">
        <v>-1932393</v>
      </c>
      <c r="E42" s="26">
        <f t="shared" si="2"/>
        <v>15103073</v>
      </c>
      <c r="F42" s="23">
        <v>14752241</v>
      </c>
      <c r="G42" s="23">
        <v>12725202</v>
      </c>
      <c r="H42" s="30">
        <f t="shared" si="3"/>
        <v>350832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14332155</v>
      </c>
      <c r="D50" s="7">
        <f t="shared" ref="D50:H50" si="7">SUM(D51:D59)</f>
        <v>-4648370</v>
      </c>
      <c r="E50" s="25">
        <f t="shared" si="7"/>
        <v>9683785</v>
      </c>
      <c r="F50" s="7">
        <f t="shared" si="7"/>
        <v>9425173</v>
      </c>
      <c r="G50" s="7">
        <f t="shared" si="7"/>
        <v>9425173</v>
      </c>
      <c r="H50" s="25">
        <f t="shared" si="7"/>
        <v>258612</v>
      </c>
    </row>
    <row r="51" spans="2:8" x14ac:dyDescent="0.2">
      <c r="B51" s="10" t="s">
        <v>52</v>
      </c>
      <c r="C51" s="22">
        <v>370690</v>
      </c>
      <c r="D51" s="22">
        <v>-138180</v>
      </c>
      <c r="E51" s="26">
        <f t="shared" si="2"/>
        <v>232510</v>
      </c>
      <c r="F51" s="23">
        <v>232511</v>
      </c>
      <c r="G51" s="23">
        <v>232511</v>
      </c>
      <c r="H51" s="30">
        <f t="shared" si="3"/>
        <v>-1</v>
      </c>
    </row>
    <row r="52" spans="2:8" x14ac:dyDescent="0.2">
      <c r="B52" s="10" t="s">
        <v>53</v>
      </c>
      <c r="C52" s="22">
        <v>0</v>
      </c>
      <c r="D52" s="22">
        <v>43077</v>
      </c>
      <c r="E52" s="26">
        <f t="shared" si="2"/>
        <v>43077</v>
      </c>
      <c r="F52" s="23">
        <v>43076</v>
      </c>
      <c r="G52" s="23">
        <v>43076</v>
      </c>
      <c r="H52" s="30">
        <f t="shared" si="3"/>
        <v>1</v>
      </c>
    </row>
    <row r="53" spans="2:8" ht="24" x14ac:dyDescent="0.2">
      <c r="B53" s="10" t="s">
        <v>54</v>
      </c>
      <c r="C53" s="22">
        <v>0</v>
      </c>
      <c r="D53" s="22">
        <v>40888</v>
      </c>
      <c r="E53" s="26">
        <f t="shared" si="2"/>
        <v>40888</v>
      </c>
      <c r="F53" s="23">
        <v>40888</v>
      </c>
      <c r="G53" s="23">
        <v>40888</v>
      </c>
      <c r="H53" s="30">
        <f t="shared" si="3"/>
        <v>0</v>
      </c>
    </row>
    <row r="54" spans="2:8" x14ac:dyDescent="0.2">
      <c r="B54" s="10" t="s">
        <v>55</v>
      </c>
      <c r="C54" s="22">
        <v>3362068</v>
      </c>
      <c r="D54" s="22">
        <v>305914</v>
      </c>
      <c r="E54" s="26">
        <f t="shared" si="2"/>
        <v>3667982</v>
      </c>
      <c r="F54" s="23">
        <v>3409371</v>
      </c>
      <c r="G54" s="23">
        <v>3409371</v>
      </c>
      <c r="H54" s="30">
        <f t="shared" si="3"/>
        <v>258611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/>
      <c r="G55" s="23"/>
      <c r="H55" s="30">
        <f t="shared" si="3"/>
        <v>0</v>
      </c>
    </row>
    <row r="56" spans="2:8" x14ac:dyDescent="0.2">
      <c r="B56" s="10" t="s">
        <v>57</v>
      </c>
      <c r="C56" s="22">
        <v>10599397</v>
      </c>
      <c r="D56" s="22">
        <v>-5043029</v>
      </c>
      <c r="E56" s="26">
        <f t="shared" si="2"/>
        <v>5556368</v>
      </c>
      <c r="F56" s="23">
        <v>5556367</v>
      </c>
      <c r="G56" s="23">
        <v>5556367</v>
      </c>
      <c r="H56" s="30">
        <f t="shared" si="3"/>
        <v>1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/>
      <c r="G57" s="23"/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0</v>
      </c>
      <c r="E58" s="26">
        <f t="shared" si="2"/>
        <v>0</v>
      </c>
      <c r="F58" s="23"/>
      <c r="G58" s="23"/>
      <c r="H58" s="30">
        <f t="shared" si="3"/>
        <v>0</v>
      </c>
    </row>
    <row r="59" spans="2:8" x14ac:dyDescent="0.2">
      <c r="B59" s="10" t="s">
        <v>60</v>
      </c>
      <c r="C59" s="22">
        <v>0</v>
      </c>
      <c r="D59" s="22">
        <v>142960</v>
      </c>
      <c r="E59" s="26">
        <f t="shared" si="2"/>
        <v>142960</v>
      </c>
      <c r="F59" s="23">
        <v>142960</v>
      </c>
      <c r="G59" s="23">
        <v>142960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12146552</v>
      </c>
      <c r="D60" s="7">
        <f t="shared" ref="D60:H60" si="8">SUM(D61:D63)</f>
        <v>-12136248</v>
      </c>
      <c r="E60" s="25">
        <f t="shared" si="8"/>
        <v>10304</v>
      </c>
      <c r="F60" s="7">
        <f t="shared" si="8"/>
        <v>0</v>
      </c>
      <c r="G60" s="7">
        <f t="shared" si="8"/>
        <v>0</v>
      </c>
      <c r="H60" s="25">
        <f t="shared" si="8"/>
        <v>10304</v>
      </c>
    </row>
    <row r="61" spans="2:8" x14ac:dyDescent="0.2">
      <c r="B61" s="10" t="s">
        <v>62</v>
      </c>
      <c r="C61" s="22">
        <v>12146552</v>
      </c>
      <c r="D61" s="22">
        <v>-12136248</v>
      </c>
      <c r="E61" s="26">
        <f t="shared" si="2"/>
        <v>10304</v>
      </c>
      <c r="F61" s="23">
        <v>0</v>
      </c>
      <c r="G61" s="23">
        <v>0</v>
      </c>
      <c r="H61" s="30">
        <f t="shared" si="3"/>
        <v>10304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23924962</v>
      </c>
      <c r="E85" s="27">
        <f t="shared" si="14"/>
        <v>23924962</v>
      </c>
      <c r="F85" s="15">
        <f t="shared" si="14"/>
        <v>14468641</v>
      </c>
      <c r="G85" s="15">
        <f t="shared" si="14"/>
        <v>12283827</v>
      </c>
      <c r="H85" s="27">
        <f t="shared" si="14"/>
        <v>9456321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23924962</v>
      </c>
      <c r="E134" s="25">
        <f t="shared" si="22"/>
        <v>23924962</v>
      </c>
      <c r="F134" s="7">
        <f>SUM(F135:F137)</f>
        <v>14468641</v>
      </c>
      <c r="G134" s="7">
        <f>SUM(G135:G137)</f>
        <v>12283827</v>
      </c>
      <c r="H134" s="25">
        <f t="shared" si="22"/>
        <v>9456321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>SUM(E135-F135)</f>
        <v>0</v>
      </c>
    </row>
    <row r="136" spans="2:8" x14ac:dyDescent="0.2">
      <c r="B136" s="10" t="s">
        <v>63</v>
      </c>
      <c r="C136" s="22">
        <v>0</v>
      </c>
      <c r="D136" s="23">
        <v>21321855</v>
      </c>
      <c r="E136" s="26">
        <f t="shared" si="17"/>
        <v>21321855</v>
      </c>
      <c r="F136" s="23">
        <v>11869134</v>
      </c>
      <c r="G136" s="23">
        <v>10287427</v>
      </c>
      <c r="H136" s="30">
        <f>SUM(E136-F136)</f>
        <v>9452721</v>
      </c>
    </row>
    <row r="137" spans="2:8" x14ac:dyDescent="0.2">
      <c r="B137" s="10" t="s">
        <v>64</v>
      </c>
      <c r="C137" s="22">
        <v>0</v>
      </c>
      <c r="D137" s="23">
        <v>2603107</v>
      </c>
      <c r="E137" s="26">
        <f t="shared" si="17"/>
        <v>2603107</v>
      </c>
      <c r="F137" s="23">
        <v>2599507</v>
      </c>
      <c r="G137" s="23">
        <v>1996400</v>
      </c>
      <c r="H137" s="30">
        <f>SUM(E137-F137)</f>
        <v>3600</v>
      </c>
    </row>
    <row r="138" spans="2:8" ht="22.3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3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224142923</v>
      </c>
      <c r="D160" s="21">
        <f t="shared" ref="D160:G160" si="28">SUM(D10,D85)</f>
        <v>12248714</v>
      </c>
      <c r="E160" s="28">
        <f>SUM(E10,E85)</f>
        <v>236391637</v>
      </c>
      <c r="F160" s="21">
        <f t="shared" si="28"/>
        <v>223472075</v>
      </c>
      <c r="G160" s="21">
        <f t="shared" si="28"/>
        <v>215041381</v>
      </c>
      <c r="H160" s="28">
        <f>SUM(H10,H85)</f>
        <v>12919562</v>
      </c>
    </row>
    <row r="161" spans="2:4" s="31" customFormat="1" x14ac:dyDescent="0.2"/>
    <row r="162" spans="2:4" s="31" customFormat="1" x14ac:dyDescent="0.2"/>
    <row r="163" spans="2:4" s="31" customFormat="1" x14ac:dyDescent="0.2"/>
    <row r="164" spans="2:4" s="31" customFormat="1" x14ac:dyDescent="0.2"/>
    <row r="165" spans="2:4" s="31" customFormat="1" x14ac:dyDescent="0.2"/>
    <row r="166" spans="2:4" s="31" customFormat="1" x14ac:dyDescent="0.2"/>
    <row r="167" spans="2:4" s="31" customFormat="1" x14ac:dyDescent="0.2">
      <c r="B167" s="31" t="s">
        <v>88</v>
      </c>
      <c r="D167" s="31" t="s">
        <v>89</v>
      </c>
    </row>
    <row r="168" spans="2:4" s="31" customFormat="1" x14ac:dyDescent="0.2">
      <c r="B168" s="31" t="s">
        <v>90</v>
      </c>
      <c r="D168" s="31" t="s">
        <v>91</v>
      </c>
    </row>
    <row r="169" spans="2:4" s="31" customFormat="1" x14ac:dyDescent="0.2"/>
    <row r="170" spans="2:4" s="31" customFormat="1" x14ac:dyDescent="0.2"/>
    <row r="171" spans="2:4" s="31" customFormat="1" x14ac:dyDescent="0.2"/>
    <row r="172" spans="2:4" s="31" customFormat="1" x14ac:dyDescent="0.2"/>
    <row r="173" spans="2:4" s="31" customFormat="1" x14ac:dyDescent="0.2"/>
    <row r="174" spans="2:4" s="31" customFormat="1" x14ac:dyDescent="0.2"/>
    <row r="175" spans="2:4" s="31" customFormat="1" x14ac:dyDescent="0.2"/>
    <row r="176" spans="2:4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CONTA</cp:lastModifiedBy>
  <cp:lastPrinted>2024-02-01T20:00:41Z</cp:lastPrinted>
  <dcterms:created xsi:type="dcterms:W3CDTF">2020-01-08T21:14:59Z</dcterms:created>
  <dcterms:modified xsi:type="dcterms:W3CDTF">2024-02-01T20:02:22Z</dcterms:modified>
</cp:coreProperties>
</file>