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UENTA PUBLICA ANUAL 2023 (FIRMADOS)\"/>
    </mc:Choice>
  </mc:AlternateContent>
  <xr:revisionPtr revIDLastSave="0" documentId="8_{8C60F747-AF37-4978-892D-6736D9BB0D3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310" xr2:uid="{00000000-000D-0000-FFFF-FFFF00000000}"/>
  </bookViews>
  <sheets>
    <sheet name="EAEPED_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3" i="1"/>
  <c r="H55" i="1"/>
  <c r="H56" i="1"/>
  <c r="H57" i="1"/>
  <c r="H43" i="1"/>
  <c r="H44" i="1"/>
  <c r="H46" i="1"/>
  <c r="H47" i="1"/>
  <c r="H48" i="1"/>
  <c r="H49" i="1"/>
  <c r="H41" i="1"/>
  <c r="H32" i="1"/>
  <c r="H33" i="1"/>
  <c r="H35" i="1"/>
  <c r="H23" i="1"/>
  <c r="H28" i="1"/>
  <c r="H18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H132" i="1" s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E54" i="1"/>
  <c r="H54" i="1" s="1"/>
  <c r="E55" i="1"/>
  <c r="E56" i="1"/>
  <c r="E57" i="1"/>
  <c r="E58" i="1"/>
  <c r="H58" i="1" s="1"/>
  <c r="E59" i="1"/>
  <c r="H59" i="1" s="1"/>
  <c r="E51" i="1"/>
  <c r="H51" i="1" s="1"/>
  <c r="E42" i="1"/>
  <c r="H42" i="1" s="1"/>
  <c r="E43" i="1"/>
  <c r="E44" i="1"/>
  <c r="E45" i="1"/>
  <c r="H45" i="1" s="1"/>
  <c r="E46" i="1"/>
  <c r="E47" i="1"/>
  <c r="E48" i="1"/>
  <c r="E49" i="1"/>
  <c r="E41" i="1"/>
  <c r="E32" i="1"/>
  <c r="E33" i="1"/>
  <c r="E34" i="1"/>
  <c r="H34" i="1" s="1"/>
  <c r="E35" i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E24" i="1"/>
  <c r="H24" i="1" s="1"/>
  <c r="E25" i="1"/>
  <c r="H25" i="1" s="1"/>
  <c r="E26" i="1"/>
  <c r="H26" i="1" s="1"/>
  <c r="E27" i="1"/>
  <c r="H27" i="1" s="1"/>
  <c r="E28" i="1"/>
  <c r="E21" i="1"/>
  <c r="H21" i="1" s="1"/>
  <c r="E14" i="1"/>
  <c r="H14" i="1" s="1"/>
  <c r="E15" i="1"/>
  <c r="H15" i="1" s="1"/>
  <c r="E16" i="1"/>
  <c r="H16" i="1" s="1"/>
  <c r="E17" i="1"/>
  <c r="H17" i="1" s="1"/>
  <c r="E18" i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C85" i="1" s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F10" i="1"/>
  <c r="F160" i="1" s="1"/>
  <c r="D10" i="1"/>
  <c r="D160" i="1" s="1"/>
  <c r="H85" i="1"/>
  <c r="C10" i="1"/>
  <c r="C160" i="1" s="1"/>
  <c r="H10" i="1"/>
  <c r="E85" i="1"/>
  <c r="E10" i="1"/>
  <c r="H160" i="1" l="1"/>
  <c r="E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<sst xmlns="http://schemas.openxmlformats.org/spreadsheetml/2006/main" count="163" uniqueCount="90">
  <si>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</si>
  <si>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</si>
  <si>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</si>
  <si>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</si>
  <si>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</si>
  <si>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</si>
  <si>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</si>
  <si>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</si>
  <si>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</si>
  <si>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</si>
  <si>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</si>
  <si>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</si>
  <si>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</si>
  <si>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</si>
  <si>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</si>
  <si>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</si>
  <si>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</si>
  <si>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</si>
  <si>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</si>
  <si>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</si>
  <si>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</si>
  <si>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</si>
  <si>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</si>
  <si>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</si>
  <si>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</si>
  <si>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</si>
  <si>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</si>
  <si>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</si>
  <si>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</si>
  <si>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</si>
  <si>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</si>
  <si>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</si>
  <si>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</si>
  <si>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</si>
  <si>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</si>
  <si>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</si>
  <si>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</si>
  <si>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</si>
  <si>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</si>
  <si>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</si>
  <si>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</si>
  <si>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</si>
  <si>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</si>
  <si>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</si>
  <si>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</si>
  <si>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</si>
  <si>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</si>
  <si>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</si>
  <si>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</si>
  <si>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</si>
  <si>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</si>
  <si>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</si>
  <si>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</si>
  <si>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</si>
  <si>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</si>
  <si>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</si>
  <si>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</si>
  <si>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</si>
  <si>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</si>
  <si>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</si>
  <si>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</si>
  <si>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</si>
  <si>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</si>
  <si>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</si>
  <si>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</si>
  <si>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</si>
  <si>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</si>
  <si>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</si>
  <si>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</si>
  <si>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</si>
  <si>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</si>
  <si>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</si>
  <si>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</si>
  <si>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</si>
  <si>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</si>
  <si>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</si>
  <si>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</si>
  <si>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</si>
  <si>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</si>
  <si>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</si>
  <si>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</si>
  <si>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</si>
  <si>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</si>
  <si>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</si>
  <si>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</si>
  <si>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</si>
  <si>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</si>
  <si>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</si>
  <si>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JUNTA MUNICIPAL DE AGUA Y SANEAMIENTO DE SAN FRANCISCO DEL ORO (a)</t>
  </si>
  <si>
    <t>Del 01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</si>
</sst>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39" zoomScale="90" zoomScaleNormal="90" workbookViewId="0">
      <selection activeCell="G165" sqref="G165"/>
    </sheetView>
  </sheetViews>
  <sheetFormatPr baseColWidth="10" defaultColWidth="11.375" defaultRowHeight="12" x14ac:dyDescent="0.2"/>
  <cols>
    <col min="1" max="1" width="3.625" style="1" customWidth="1"/>
    <col min="2" max="2" width="43.125" style="1" customWidth="1"/>
    <col min="3" max="3" width="14.375" style="1" bestFit="1" customWidth="1"/>
    <col min="4" max="4" width="13.625" style="1" customWidth="1"/>
    <col min="5" max="8" width="14.375" style="1" bestFit="1" customWidth="1"/>
    <col min="9" max="9" width="3.625" style="1" customWidth="1"/>
    <col min="10" max="16384" width="11.37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9039869</v>
      </c>
      <c r="D10" s="8">
        <f>SUM(D12,D20,D30,D40,D50,D60,D64,D73,D77)</f>
        <v>190471</v>
      </c>
      <c r="E10" s="24">
        <f t="shared" ref="E10:H10" si="0">SUM(E12,E20,E30,E40,E50,E60,E64,E73,E77)</f>
        <v>9230340</v>
      </c>
      <c r="F10" s="8">
        <f t="shared" si="0"/>
        <v>7249974</v>
      </c>
      <c r="G10" s="8">
        <f t="shared" si="0"/>
        <v>7173046</v>
      </c>
      <c r="H10" s="24">
        <f t="shared" si="0"/>
        <v>1980366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2545689</v>
      </c>
      <c r="D12" s="7">
        <f>SUM(D13:D19)</f>
        <v>709542</v>
      </c>
      <c r="E12" s="25">
        <f t="shared" ref="E12:H12" si="1">SUM(E13:E19)</f>
        <v>3255231</v>
      </c>
      <c r="F12" s="7">
        <f t="shared" si="1"/>
        <v>2969157</v>
      </c>
      <c r="G12" s="7">
        <f t="shared" si="1"/>
        <v>2969157</v>
      </c>
      <c r="H12" s="25">
        <f t="shared" si="1"/>
        <v>286074</v>
      </c>
    </row>
    <row r="13" spans="2:9" ht="24" x14ac:dyDescent="0.2">
      <c r="B13" s="10" t="s">
        <v>14</v>
      </c>
      <c r="C13" s="22">
        <v>1425743</v>
      </c>
      <c r="D13" s="22">
        <v>307036</v>
      </c>
      <c r="E13" s="26">
        <f>SUM(C13:D13)</f>
        <v>1732779</v>
      </c>
      <c r="F13" s="23">
        <v>1728285</v>
      </c>
      <c r="G13" s="23">
        <v>1728285</v>
      </c>
      <c r="H13" s="30">
        <f>SUM(E13-F13)</f>
        <v>4494</v>
      </c>
    </row>
    <row r="14" spans="2:9" ht="23.1" customHeight="1" x14ac:dyDescent="0.2">
      <c r="B14" s="10" t="s">
        <v>15</v>
      </c>
      <c r="C14" s="22">
        <v>395756</v>
      </c>
      <c r="D14" s="22">
        <v>65000</v>
      </c>
      <c r="E14" s="26">
        <f t="shared" ref="E14:E79" si="2">SUM(C14:D14)</f>
        <v>460756</v>
      </c>
      <c r="F14" s="23">
        <v>390271</v>
      </c>
      <c r="G14" s="23">
        <v>390271</v>
      </c>
      <c r="H14" s="30">
        <f t="shared" ref="H14:H79" si="3">SUM(E14-F14)</f>
        <v>70485</v>
      </c>
    </row>
    <row r="15" spans="2:9" x14ac:dyDescent="0.2">
      <c r="B15" s="10" t="s">
        <v>16</v>
      </c>
      <c r="C15" s="22">
        <v>531790</v>
      </c>
      <c r="D15" s="22">
        <v>119817</v>
      </c>
      <c r="E15" s="26">
        <f t="shared" si="2"/>
        <v>651607</v>
      </c>
      <c r="F15" s="23">
        <v>563728</v>
      </c>
      <c r="G15" s="23">
        <v>563728</v>
      </c>
      <c r="H15" s="30">
        <f t="shared" si="3"/>
        <v>87879</v>
      </c>
    </row>
    <row r="16" spans="2:9" x14ac:dyDescent="0.2">
      <c r="B16" s="10" t="s">
        <v>17</v>
      </c>
      <c r="C16" s="22">
        <v>181375</v>
      </c>
      <c r="D16" s="22">
        <v>28400</v>
      </c>
      <c r="E16" s="26">
        <f t="shared" si="2"/>
        <v>209775</v>
      </c>
      <c r="F16" s="23">
        <v>146075</v>
      </c>
      <c r="G16" s="23">
        <v>146075</v>
      </c>
      <c r="H16" s="30">
        <f t="shared" si="3"/>
        <v>63700</v>
      </c>
    </row>
    <row r="17" spans="2:8" x14ac:dyDescent="0.2">
      <c r="B17" s="10" t="s">
        <v>18</v>
      </c>
      <c r="C17" s="22">
        <v>11025</v>
      </c>
      <c r="D17" s="22">
        <v>189289</v>
      </c>
      <c r="E17" s="26">
        <f t="shared" si="2"/>
        <v>200314</v>
      </c>
      <c r="F17" s="23">
        <v>140798</v>
      </c>
      <c r="G17" s="23">
        <v>140798</v>
      </c>
      <c r="H17" s="30">
        <f t="shared" si="3"/>
        <v>59516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665601</v>
      </c>
      <c r="D20" s="7">
        <f t="shared" ref="D20:H20" si="4">SUM(D21:D29)</f>
        <v>679901</v>
      </c>
      <c r="E20" s="25">
        <f t="shared" si="4"/>
        <v>1345502</v>
      </c>
      <c r="F20" s="7">
        <f t="shared" si="4"/>
        <v>595160</v>
      </c>
      <c r="G20" s="7">
        <f t="shared" si="4"/>
        <v>562849</v>
      </c>
      <c r="H20" s="25">
        <f t="shared" si="4"/>
        <v>750342</v>
      </c>
    </row>
    <row r="21" spans="2:8" ht="24" x14ac:dyDescent="0.2">
      <c r="B21" s="10" t="s">
        <v>22</v>
      </c>
      <c r="C21" s="22">
        <v>69067</v>
      </c>
      <c r="D21" s="22">
        <v>10455</v>
      </c>
      <c r="E21" s="26">
        <f t="shared" si="2"/>
        <v>79522</v>
      </c>
      <c r="F21" s="23">
        <v>51887</v>
      </c>
      <c r="G21" s="23">
        <v>45287</v>
      </c>
      <c r="H21" s="30">
        <f t="shared" si="3"/>
        <v>27635</v>
      </c>
    </row>
    <row r="22" spans="2:8" x14ac:dyDescent="0.2">
      <c r="B22" s="10" t="s">
        <v>23</v>
      </c>
      <c r="C22" s="22">
        <v>19715</v>
      </c>
      <c r="D22" s="22">
        <v>12081</v>
      </c>
      <c r="E22" s="26">
        <f t="shared" si="2"/>
        <v>31796</v>
      </c>
      <c r="F22" s="23">
        <v>24143</v>
      </c>
      <c r="G22" s="23">
        <v>24143</v>
      </c>
      <c r="H22" s="30">
        <f t="shared" si="3"/>
        <v>7653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117879</v>
      </c>
      <c r="D24" s="22">
        <v>157824</v>
      </c>
      <c r="E24" s="26">
        <f t="shared" si="2"/>
        <v>275703</v>
      </c>
      <c r="F24" s="23">
        <v>63991</v>
      </c>
      <c r="G24" s="23">
        <v>58362</v>
      </c>
      <c r="H24" s="30">
        <f t="shared" si="3"/>
        <v>211712</v>
      </c>
    </row>
    <row r="25" spans="2:8" ht="23.45" customHeight="1" x14ac:dyDescent="0.2">
      <c r="B25" s="10" t="s">
        <v>26</v>
      </c>
      <c r="C25" s="22">
        <v>8722</v>
      </c>
      <c r="D25" s="22">
        <v>110</v>
      </c>
      <c r="E25" s="26">
        <f t="shared" si="2"/>
        <v>8832</v>
      </c>
      <c r="F25" s="23">
        <v>4633</v>
      </c>
      <c r="G25" s="23">
        <v>4633</v>
      </c>
      <c r="H25" s="30">
        <f t="shared" si="3"/>
        <v>4199</v>
      </c>
    </row>
    <row r="26" spans="2:8" x14ac:dyDescent="0.2">
      <c r="B26" s="10" t="s">
        <v>27</v>
      </c>
      <c r="C26" s="22">
        <v>224752</v>
      </c>
      <c r="D26" s="22">
        <v>46093</v>
      </c>
      <c r="E26" s="26">
        <f t="shared" si="2"/>
        <v>270845</v>
      </c>
      <c r="F26" s="23">
        <v>243793</v>
      </c>
      <c r="G26" s="23">
        <v>243793</v>
      </c>
      <c r="H26" s="30">
        <f t="shared" si="3"/>
        <v>27052</v>
      </c>
    </row>
    <row r="27" spans="2:8" ht="24" x14ac:dyDescent="0.2">
      <c r="B27" s="10" t="s">
        <v>28</v>
      </c>
      <c r="C27" s="22">
        <v>70498</v>
      </c>
      <c r="D27" s="22">
        <v>19226</v>
      </c>
      <c r="E27" s="26">
        <f t="shared" si="2"/>
        <v>89724</v>
      </c>
      <c r="F27" s="23">
        <v>78049</v>
      </c>
      <c r="G27" s="23">
        <v>76228</v>
      </c>
      <c r="H27" s="30">
        <f t="shared" si="3"/>
        <v>11675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154968</v>
      </c>
      <c r="D29" s="22">
        <v>434112</v>
      </c>
      <c r="E29" s="26">
        <f t="shared" si="2"/>
        <v>589080</v>
      </c>
      <c r="F29" s="23">
        <v>128664</v>
      </c>
      <c r="G29" s="23">
        <v>110403</v>
      </c>
      <c r="H29" s="30">
        <f t="shared" si="3"/>
        <v>460416</v>
      </c>
    </row>
    <row r="30" spans="2:8" s="9" customFormat="1" ht="24" x14ac:dyDescent="0.2">
      <c r="B30" s="12" t="s">
        <v>31</v>
      </c>
      <c r="C30" s="7">
        <f>SUM(C31:C39)</f>
        <v>3794215</v>
      </c>
      <c r="D30" s="7">
        <f t="shared" ref="D30:H30" si="5">SUM(D31:D39)</f>
        <v>-867635</v>
      </c>
      <c r="E30" s="25">
        <f t="shared" si="5"/>
        <v>2926580</v>
      </c>
      <c r="F30" s="7">
        <f t="shared" si="5"/>
        <v>1503954</v>
      </c>
      <c r="G30" s="7">
        <f t="shared" si="5"/>
        <v>1485359</v>
      </c>
      <c r="H30" s="25">
        <f t="shared" si="5"/>
        <v>1422626</v>
      </c>
    </row>
    <row r="31" spans="2:8" x14ac:dyDescent="0.2">
      <c r="B31" s="10" t="s">
        <v>32</v>
      </c>
      <c r="C31" s="22">
        <v>1145255</v>
      </c>
      <c r="D31" s="22">
        <v>4219</v>
      </c>
      <c r="E31" s="26">
        <f t="shared" si="2"/>
        <v>1149474</v>
      </c>
      <c r="F31" s="23">
        <v>945566</v>
      </c>
      <c r="G31" s="23">
        <v>945566</v>
      </c>
      <c r="H31" s="30">
        <f t="shared" si="3"/>
        <v>203908</v>
      </c>
    </row>
    <row r="32" spans="2:8" x14ac:dyDescent="0.2">
      <c r="B32" s="10" t="s">
        <v>33</v>
      </c>
      <c r="C32" s="22">
        <v>74588</v>
      </c>
      <c r="D32" s="22">
        <v>226763</v>
      </c>
      <c r="E32" s="26">
        <f t="shared" si="2"/>
        <v>301351</v>
      </c>
      <c r="F32" s="23">
        <v>79121</v>
      </c>
      <c r="G32" s="23">
        <v>75673</v>
      </c>
      <c r="H32" s="30">
        <f t="shared" si="3"/>
        <v>222230</v>
      </c>
    </row>
    <row r="33" spans="2:8" ht="24" x14ac:dyDescent="0.2">
      <c r="B33" s="10" t="s">
        <v>34</v>
      </c>
      <c r="C33" s="22">
        <v>271028</v>
      </c>
      <c r="D33" s="22">
        <v>36729</v>
      </c>
      <c r="E33" s="26">
        <f t="shared" si="2"/>
        <v>307757</v>
      </c>
      <c r="F33" s="23">
        <v>301788</v>
      </c>
      <c r="G33" s="23">
        <v>290879</v>
      </c>
      <c r="H33" s="30">
        <f t="shared" si="3"/>
        <v>5969</v>
      </c>
    </row>
    <row r="34" spans="2:8" ht="24.6" customHeight="1" x14ac:dyDescent="0.2">
      <c r="B34" s="10" t="s">
        <v>35</v>
      </c>
      <c r="C34" s="22">
        <v>40323</v>
      </c>
      <c r="D34" s="22">
        <v>710</v>
      </c>
      <c r="E34" s="26">
        <f t="shared" si="2"/>
        <v>41033</v>
      </c>
      <c r="F34" s="23">
        <v>19428</v>
      </c>
      <c r="G34" s="23">
        <v>19268</v>
      </c>
      <c r="H34" s="30">
        <f t="shared" si="3"/>
        <v>21605</v>
      </c>
    </row>
    <row r="35" spans="2:8" ht="24" x14ac:dyDescent="0.2">
      <c r="B35" s="10" t="s">
        <v>36</v>
      </c>
      <c r="C35" s="22">
        <v>181674</v>
      </c>
      <c r="D35" s="22">
        <v>321836</v>
      </c>
      <c r="E35" s="26">
        <f t="shared" si="2"/>
        <v>503510</v>
      </c>
      <c r="F35" s="23">
        <v>33888</v>
      </c>
      <c r="G35" s="23">
        <v>33228</v>
      </c>
      <c r="H35" s="30">
        <f t="shared" si="3"/>
        <v>469622</v>
      </c>
    </row>
    <row r="36" spans="2:8" x14ac:dyDescent="0.2">
      <c r="B36" s="10" t="s">
        <v>37</v>
      </c>
      <c r="C36" s="22">
        <v>0</v>
      </c>
      <c r="D36" s="22">
        <v>4061</v>
      </c>
      <c r="E36" s="26">
        <f t="shared" si="2"/>
        <v>4061</v>
      </c>
      <c r="F36" s="23">
        <v>4061</v>
      </c>
      <c r="G36" s="23">
        <v>4061</v>
      </c>
      <c r="H36" s="30">
        <f t="shared" si="3"/>
        <v>0</v>
      </c>
    </row>
    <row r="37" spans="2:8" x14ac:dyDescent="0.2">
      <c r="B37" s="10" t="s">
        <v>38</v>
      </c>
      <c r="C37" s="22">
        <v>24883</v>
      </c>
      <c r="D37" s="22">
        <v>32246</v>
      </c>
      <c r="E37" s="26">
        <f t="shared" si="2"/>
        <v>57129</v>
      </c>
      <c r="F37" s="23">
        <v>49607</v>
      </c>
      <c r="G37" s="23">
        <v>49607</v>
      </c>
      <c r="H37" s="30">
        <f t="shared" si="3"/>
        <v>7522</v>
      </c>
    </row>
    <row r="38" spans="2:8" x14ac:dyDescent="0.2">
      <c r="B38" s="10" t="s">
        <v>39</v>
      </c>
      <c r="C38" s="22">
        <v>25565</v>
      </c>
      <c r="D38" s="22">
        <v>27596</v>
      </c>
      <c r="E38" s="26">
        <f t="shared" si="2"/>
        <v>53161</v>
      </c>
      <c r="F38" s="23">
        <v>53106</v>
      </c>
      <c r="G38" s="23">
        <v>51988</v>
      </c>
      <c r="H38" s="30">
        <f t="shared" si="3"/>
        <v>55</v>
      </c>
    </row>
    <row r="39" spans="2:8" x14ac:dyDescent="0.2">
      <c r="B39" s="10" t="s">
        <v>40</v>
      </c>
      <c r="C39" s="22">
        <v>2030899</v>
      </c>
      <c r="D39" s="22">
        <v>-1521795</v>
      </c>
      <c r="E39" s="26">
        <f t="shared" si="2"/>
        <v>509104</v>
      </c>
      <c r="F39" s="23">
        <v>17389</v>
      </c>
      <c r="G39" s="23">
        <v>15089</v>
      </c>
      <c r="H39" s="30">
        <f t="shared" si="3"/>
        <v>491715</v>
      </c>
    </row>
    <row r="40" spans="2:8" s="9" customFormat="1" ht="25.5" customHeight="1" x14ac:dyDescent="0.2">
      <c r="B40" s="12" t="s">
        <v>41</v>
      </c>
      <c r="C40" s="7">
        <f>SUM(C41:C49)</f>
        <v>1194863</v>
      </c>
      <c r="D40" s="7">
        <f t="shared" ref="D40:H40" si="6">SUM(D41:D49)</f>
        <v>-584287</v>
      </c>
      <c r="E40" s="25">
        <f t="shared" si="6"/>
        <v>610576</v>
      </c>
      <c r="F40" s="7">
        <f t="shared" si="6"/>
        <v>189548</v>
      </c>
      <c r="G40" s="7">
        <f t="shared" si="6"/>
        <v>173254</v>
      </c>
      <c r="H40" s="25">
        <f t="shared" si="6"/>
        <v>421028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385233</v>
      </c>
      <c r="D42" s="22">
        <v>0</v>
      </c>
      <c r="E42" s="26">
        <f t="shared" si="2"/>
        <v>385233</v>
      </c>
      <c r="F42" s="23">
        <v>189548</v>
      </c>
      <c r="G42" s="23">
        <v>173254</v>
      </c>
      <c r="H42" s="30">
        <f t="shared" si="3"/>
        <v>195685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809630</v>
      </c>
      <c r="D45" s="22">
        <v>-584287</v>
      </c>
      <c r="E45" s="26">
        <f t="shared" si="2"/>
        <v>225343</v>
      </c>
      <c r="F45" s="23">
        <v>0</v>
      </c>
      <c r="G45" s="23">
        <v>0</v>
      </c>
      <c r="H45" s="30">
        <f t="shared" si="3"/>
        <v>225343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839501</v>
      </c>
      <c r="D50" s="7">
        <f t="shared" ref="D50:H50" si="7">SUM(D51:D59)</f>
        <v>252950</v>
      </c>
      <c r="E50" s="25">
        <f t="shared" si="7"/>
        <v>1092451</v>
      </c>
      <c r="F50" s="7">
        <f t="shared" si="7"/>
        <v>1992155</v>
      </c>
      <c r="G50" s="7">
        <f t="shared" si="7"/>
        <v>1982427</v>
      </c>
      <c r="H50" s="25">
        <f t="shared" si="7"/>
        <v>-899704</v>
      </c>
    </row>
    <row r="51" spans="2:8" x14ac:dyDescent="0.2">
      <c r="B51" s="10" t="s">
        <v>52</v>
      </c>
      <c r="C51" s="22">
        <v>0</v>
      </c>
      <c r="D51" s="22">
        <v>8000</v>
      </c>
      <c r="E51" s="26">
        <f t="shared" si="2"/>
        <v>8000</v>
      </c>
      <c r="F51" s="23">
        <v>7197</v>
      </c>
      <c r="G51" s="23">
        <v>7197</v>
      </c>
      <c r="H51" s="30">
        <f t="shared" si="3"/>
        <v>803</v>
      </c>
    </row>
    <row r="52" spans="2:8" x14ac:dyDescent="0.2">
      <c r="B52" s="10" t="s">
        <v>53</v>
      </c>
      <c r="C52" s="22">
        <v>0</v>
      </c>
      <c r="D52" s="22">
        <v>65960</v>
      </c>
      <c r="E52" s="26">
        <f t="shared" si="2"/>
        <v>65960</v>
      </c>
      <c r="F52" s="23">
        <v>0</v>
      </c>
      <c r="G52" s="23">
        <v>0</v>
      </c>
      <c r="H52" s="30">
        <f t="shared" si="3"/>
        <v>65960</v>
      </c>
    </row>
    <row r="53" spans="2:8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100000</v>
      </c>
      <c r="D54" s="22">
        <v>-63960</v>
      </c>
      <c r="E54" s="26">
        <f t="shared" si="2"/>
        <v>36040</v>
      </c>
      <c r="F54" s="23">
        <v>0</v>
      </c>
      <c r="G54" s="23">
        <v>0</v>
      </c>
      <c r="H54" s="30">
        <f t="shared" si="3"/>
        <v>36040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138400</v>
      </c>
      <c r="E56" s="26">
        <f t="shared" si="2"/>
        <v>138400</v>
      </c>
      <c r="F56" s="23">
        <v>0</v>
      </c>
      <c r="G56" s="23">
        <v>0</v>
      </c>
      <c r="H56" s="30">
        <f t="shared" si="3"/>
        <v>138400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739501</v>
      </c>
      <c r="D58" s="22">
        <v>84230</v>
      </c>
      <c r="E58" s="26">
        <f t="shared" si="2"/>
        <v>823731</v>
      </c>
      <c r="F58" s="23">
        <v>1964746</v>
      </c>
      <c r="G58" s="23">
        <v>1955018</v>
      </c>
      <c r="H58" s="30">
        <f t="shared" si="3"/>
        <v>-1141015</v>
      </c>
    </row>
    <row r="59" spans="2:8" x14ac:dyDescent="0.2">
      <c r="B59" s="10" t="s">
        <v>60</v>
      </c>
      <c r="C59" s="22">
        <v>0</v>
      </c>
      <c r="D59" s="22">
        <v>20320</v>
      </c>
      <c r="E59" s="26">
        <f t="shared" si="2"/>
        <v>20320</v>
      </c>
      <c r="F59" s="23">
        <v>20212</v>
      </c>
      <c r="G59" s="23">
        <v>20212</v>
      </c>
      <c r="H59" s="30">
        <f t="shared" si="3"/>
        <v>108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12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58073</v>
      </c>
      <c r="D85" s="15">
        <f t="shared" ref="D85:H85" si="14">SUM(D86,D94,D104,D114,D124,D134,D138,D147,D151)</f>
        <v>1974898</v>
      </c>
      <c r="E85" s="27">
        <f t="shared" si="14"/>
        <v>2032971</v>
      </c>
      <c r="F85" s="15">
        <f t="shared" si="14"/>
        <v>0</v>
      </c>
      <c r="G85" s="15">
        <f t="shared" si="14"/>
        <v>0</v>
      </c>
      <c r="H85" s="27">
        <f t="shared" si="14"/>
        <v>2032971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58073</v>
      </c>
      <c r="D124" s="7">
        <f t="shared" ref="D124:H124" si="21">SUM(D125:D133)</f>
        <v>1974898</v>
      </c>
      <c r="E124" s="25">
        <f t="shared" si="21"/>
        <v>2032971</v>
      </c>
      <c r="F124" s="7">
        <f t="shared" si="21"/>
        <v>0</v>
      </c>
      <c r="G124" s="7">
        <f t="shared" si="21"/>
        <v>0</v>
      </c>
      <c r="H124" s="25">
        <f t="shared" si="21"/>
        <v>2032971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58073</v>
      </c>
      <c r="D132" s="22">
        <v>1974898</v>
      </c>
      <c r="E132" s="26">
        <f t="shared" si="17"/>
        <v>2032971</v>
      </c>
      <c r="F132" s="23">
        <v>0</v>
      </c>
      <c r="G132" s="22">
        <v>0</v>
      </c>
      <c r="H132" s="30">
        <f t="shared" si="16"/>
        <v>2032971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9097942</v>
      </c>
      <c r="D160" s="21">
        <f t="shared" ref="D160:G160" si="28">SUM(D10,D85)</f>
        <v>2165369</v>
      </c>
      <c r="E160" s="28">
        <f>SUM(E10,E85)</f>
        <v>11263311</v>
      </c>
      <c r="F160" s="21">
        <f t="shared" si="28"/>
        <v>7249974</v>
      </c>
      <c r="G160" s="21">
        <f t="shared" si="28"/>
        <v>7173046</v>
      </c>
      <c r="H160" s="28">
        <f>SUM(H10,H85)</f>
        <v>4013337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EAEPED_OG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HP 2020</cp:lastModifiedBy>
  <cp:lastPrinted>2024-02-04T00:03:30Z</cp:lastPrinted>
  <dcterms:created xsi:type="dcterms:W3CDTF">2020-01-08T21:14:59Z</dcterms:created>
  <dcterms:modified xsi:type="dcterms:W3CDTF">2024-02-04T00:04:14Z</dcterms:modified>
</cp:coreProperties>
</file>