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4000" windowHeight="963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9" i="1"/>
  <c r="H131" i="1"/>
  <c r="H132" i="1"/>
  <c r="H133" i="1"/>
  <c r="H116" i="1"/>
  <c r="H117" i="1"/>
  <c r="H118" i="1"/>
  <c r="H119" i="1"/>
  <c r="H120" i="1"/>
  <c r="H121" i="1"/>
  <c r="H122" i="1"/>
  <c r="H123" i="1"/>
  <c r="H115" i="1"/>
  <c r="H106" i="1"/>
  <c r="H97" i="1"/>
  <c r="H98" i="1"/>
  <c r="H102" i="1"/>
  <c r="H103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5" i="1"/>
  <c r="H57" i="1"/>
  <c r="H58" i="1"/>
  <c r="H51" i="1"/>
  <c r="H42" i="1"/>
  <c r="H43" i="1"/>
  <c r="H46" i="1"/>
  <c r="H47" i="1"/>
  <c r="H48" i="1"/>
  <c r="H49" i="1"/>
  <c r="H41" i="1"/>
  <c r="H23" i="1"/>
  <c r="H24" i="1"/>
  <c r="H14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H128" i="1" s="1"/>
  <c r="E129" i="1"/>
  <c r="E130" i="1"/>
  <c r="H130" i="1" s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E98" i="1"/>
  <c r="E99" i="1"/>
  <c r="H99" i="1" s="1"/>
  <c r="E100" i="1"/>
  <c r="H100" i="1" s="1"/>
  <c r="E101" i="1"/>
  <c r="H101" i="1" s="1"/>
  <c r="E102" i="1"/>
  <c r="E103" i="1"/>
  <c r="E95" i="1"/>
  <c r="H95" i="1" s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H54" i="1" s="1"/>
  <c r="E55" i="1"/>
  <c r="E56" i="1"/>
  <c r="H56" i="1" s="1"/>
  <c r="E57" i="1"/>
  <c r="E58" i="1"/>
  <c r="E59" i="1"/>
  <c r="H59" i="1" s="1"/>
  <c r="E51" i="1"/>
  <c r="E42" i="1"/>
  <c r="E43" i="1"/>
  <c r="E44" i="1"/>
  <c r="H44" i="1" s="1"/>
  <c r="E45" i="1"/>
  <c r="H45" i="1" s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E25" i="1"/>
  <c r="H25" i="1" s="1"/>
  <c r="E26" i="1"/>
  <c r="H26" i="1" s="1"/>
  <c r="E27" i="1"/>
  <c r="H27" i="1" s="1"/>
  <c r="E28" i="1"/>
  <c r="H28" i="1" s="1"/>
  <c r="E21" i="1"/>
  <c r="H21" i="1" s="1"/>
  <c r="E14" i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F85" i="1" s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E20" i="1"/>
  <c r="D20" i="1"/>
  <c r="C20" i="1"/>
  <c r="H12" i="1"/>
  <c r="G12" i="1"/>
  <c r="F12" i="1"/>
  <c r="E12" i="1"/>
  <c r="D12" i="1"/>
  <c r="D10" i="1" s="1"/>
  <c r="C12" i="1"/>
  <c r="G160" i="1" l="1"/>
  <c r="D85" i="1"/>
  <c r="D160" i="1" s="1"/>
  <c r="H85" i="1"/>
  <c r="F10" i="1"/>
  <c r="F160" i="1" s="1"/>
  <c r="C10" i="1"/>
  <c r="C160" i="1" s="1"/>
  <c r="H10" i="1"/>
  <c r="E85" i="1"/>
  <c r="E10" i="1"/>
  <c r="E160" i="1" l="1"/>
  <c r="H160" i="1"/>
</calcChain>
</file>

<file path=xl/sharedStrings.xml><?xml version="1.0" encoding="utf-8"?>
<sst xmlns="http://schemas.openxmlformats.org/spreadsheetml/2006/main" count="167" uniqueCount="94">
  <si>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</si>
  <si>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</si>
  <si>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</si>
  <si>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</si>
  <si>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</si>
  <si>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</si>
  <si>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</si>
  <si>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</si>
  <si>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</si>
  <si>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</si>
  <si>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</si>
  <si>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</si>
  <si>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</si>
  <si>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</si>
  <si>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</si>
  <si>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</si>
  <si>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</si>
  <si>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</si>
  <si>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</si>
  <si>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</si>
  <si>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</si>
  <si>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</si>
  <si>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</si>
  <si>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</si>
  <si>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</si>
  <si>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</si>
  <si>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</si>
  <si>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</si>
  <si>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</si>
  <si>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</si>
  <si>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</si>
  <si>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</si>
  <si>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</si>
  <si>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</si>
  <si>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</si>
  <si>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</si>
  <si>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</si>
  <si>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</si>
  <si>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</si>
  <si>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</si>
  <si>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</si>
  <si>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</si>
  <si>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</si>
  <si>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</si>
  <si>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</si>
  <si>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</si>
  <si>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</si>
  <si>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</si>
  <si>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</si>
  <si>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</si>
  <si>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</si>
  <si>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</si>
  <si>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</si>
  <si>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</si>
  <si>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</si>
  <si>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</si>
  <si>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</si>
  <si>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</si>
  <si>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</si>
  <si>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</si>
  <si>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</si>
  <si>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</si>
  <si>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</si>
  <si>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</si>
  <si>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</si>
  <si>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</si>
  <si>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</si>
  <si>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</si>
  <si>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</si>
  <si>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</si>
  <si>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</si>
  <si>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</si>
  <si>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</si>
  <si>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</si>
  <si>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</si>
  <si>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</si>
  <si>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</si>
  <si>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</si>
  <si>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</si>
  <si>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</si>
  <si>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</si>
  <si>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</si>
  <si>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</si>
  <si>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</si>
  <si>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</si>
  <si>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</si>
  <si>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</si>
  <si>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</si>
  <si>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</si>
  <si>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2023 (b)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</si>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</sst>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51" zoomScale="90" zoomScaleNormal="90" workbookViewId="0">
      <selection activeCell="G174" sqref="G17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1</v>
      </c>
      <c r="C2" s="40"/>
      <c r="D2" s="40"/>
      <c r="E2" s="40"/>
      <c r="F2" s="40"/>
      <c r="G2" s="40"/>
      <c r="H2" s="41"/>
    </row>
    <row r="3" spans="2:9" x14ac:dyDescent="0.2">
      <c r="B3" s="42" t="s">
        <v>2</v>
      </c>
      <c r="C3" s="43"/>
      <c r="D3" s="43"/>
      <c r="E3" s="43"/>
      <c r="F3" s="43"/>
      <c r="G3" s="43"/>
      <c r="H3" s="44"/>
    </row>
    <row r="4" spans="2:9" x14ac:dyDescent="0.2">
      <c r="B4" s="42" t="s">
        <v>3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4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5</v>
      </c>
      <c r="C7" s="34" t="s">
        <v>6</v>
      </c>
      <c r="D7" s="35"/>
      <c r="E7" s="35"/>
      <c r="F7" s="35"/>
      <c r="G7" s="36"/>
      <c r="H7" s="37" t="s">
        <v>7</v>
      </c>
    </row>
    <row r="8" spans="2:9" ht="24.75" thickBot="1" x14ac:dyDescent="0.25">
      <c r="B8" s="33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13</v>
      </c>
      <c r="C10" s="7">
        <f>SUM(C12,C20,C30,C40,C50,C60,C64,C73,C77)</f>
        <v>55673394.079999998</v>
      </c>
      <c r="D10" s="8">
        <f>SUM(D12,D20,D30,D40,D50,D60,D64,D73,D77)</f>
        <v>22800</v>
      </c>
      <c r="E10" s="24">
        <f t="shared" ref="E10:H10" si="0">SUM(E12,E20,E30,E40,E50,E60,E64,E73,E77)</f>
        <v>55696194.080000006</v>
      </c>
      <c r="F10" s="8">
        <f t="shared" si="0"/>
        <v>53898377.18</v>
      </c>
      <c r="G10" s="8">
        <f t="shared" si="0"/>
        <v>50087777.420000002</v>
      </c>
      <c r="H10" s="24">
        <f t="shared" si="0"/>
        <v>1797816.8999999985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14</v>
      </c>
      <c r="C12" s="7">
        <f>SUM(C13:C19)</f>
        <v>17670201.949999999</v>
      </c>
      <c r="D12" s="7">
        <f>SUM(D13:D19)</f>
        <v>2718094.82</v>
      </c>
      <c r="E12" s="25">
        <f t="shared" ref="E12:H12" si="1">SUM(E13:E19)</f>
        <v>20388296.770000003</v>
      </c>
      <c r="F12" s="7">
        <f t="shared" si="1"/>
        <v>20388296.77</v>
      </c>
      <c r="G12" s="7">
        <f t="shared" si="1"/>
        <v>20388296.77</v>
      </c>
      <c r="H12" s="25">
        <f t="shared" si="1"/>
        <v>6.9849193096160889E-10</v>
      </c>
    </row>
    <row r="13" spans="2:9" ht="24" x14ac:dyDescent="0.2">
      <c r="B13" s="10" t="s">
        <v>15</v>
      </c>
      <c r="C13" s="22">
        <v>5711691.7800000003</v>
      </c>
      <c r="D13" s="22">
        <v>918939.11</v>
      </c>
      <c r="E13" s="26">
        <f>SUM(C13:D13)</f>
        <v>6630630.8900000006</v>
      </c>
      <c r="F13" s="23">
        <v>6630630.8899999997</v>
      </c>
      <c r="G13" s="23">
        <v>6630630.8899999997</v>
      </c>
      <c r="H13" s="30">
        <f>SUM(E13-F13)</f>
        <v>9.3132257461547852E-10</v>
      </c>
    </row>
    <row r="14" spans="2:9" ht="23.1" customHeight="1" x14ac:dyDescent="0.2">
      <c r="B14" s="10" t="s">
        <v>16</v>
      </c>
      <c r="C14" s="22">
        <v>1908027.05</v>
      </c>
      <c r="D14" s="22">
        <v>330892.32</v>
      </c>
      <c r="E14" s="26">
        <f t="shared" ref="E14:E79" si="2">SUM(C14:D14)</f>
        <v>2238919.37</v>
      </c>
      <c r="F14" s="23">
        <v>2238919.37</v>
      </c>
      <c r="G14" s="23">
        <v>2238919.37</v>
      </c>
      <c r="H14" s="30">
        <f t="shared" ref="H14:H79" si="3">SUM(E14-F14)</f>
        <v>0</v>
      </c>
    </row>
    <row r="15" spans="2:9" x14ac:dyDescent="0.2">
      <c r="B15" s="10" t="s">
        <v>17</v>
      </c>
      <c r="C15" s="22">
        <v>6538891.96</v>
      </c>
      <c r="D15" s="22">
        <v>1809812.61</v>
      </c>
      <c r="E15" s="26">
        <f t="shared" si="2"/>
        <v>8348704.5700000003</v>
      </c>
      <c r="F15" s="23">
        <v>8348704.5700000003</v>
      </c>
      <c r="G15" s="23">
        <v>8348704.5700000003</v>
      </c>
      <c r="H15" s="30">
        <f t="shared" si="3"/>
        <v>0</v>
      </c>
    </row>
    <row r="16" spans="2:9" x14ac:dyDescent="0.2">
      <c r="B16" s="10" t="s">
        <v>18</v>
      </c>
      <c r="C16" s="22">
        <v>2971690.17</v>
      </c>
      <c r="D16" s="22">
        <v>-1439227.28</v>
      </c>
      <c r="E16" s="26">
        <f t="shared" si="2"/>
        <v>1532462.89</v>
      </c>
      <c r="F16" s="23">
        <v>1532462.89</v>
      </c>
      <c r="G16" s="23">
        <v>1532462.89</v>
      </c>
      <c r="H16" s="30">
        <f t="shared" si="3"/>
        <v>0</v>
      </c>
    </row>
    <row r="17" spans="2:8" x14ac:dyDescent="0.2">
      <c r="B17" s="10" t="s">
        <v>19</v>
      </c>
      <c r="C17" s="22">
        <v>475640.88</v>
      </c>
      <c r="D17" s="22">
        <v>1099382.8799999999</v>
      </c>
      <c r="E17" s="26">
        <f t="shared" si="2"/>
        <v>1575023.7599999998</v>
      </c>
      <c r="F17" s="23">
        <v>1575023.76</v>
      </c>
      <c r="G17" s="23">
        <v>1575023.76</v>
      </c>
      <c r="H17" s="30">
        <f t="shared" si="3"/>
        <v>-2.3283064365386963E-10</v>
      </c>
    </row>
    <row r="18" spans="2:8" x14ac:dyDescent="0.2">
      <c r="B18" s="10" t="s">
        <v>20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21</v>
      </c>
      <c r="C19" s="22">
        <v>64260.11</v>
      </c>
      <c r="D19" s="22">
        <v>-1704.82</v>
      </c>
      <c r="E19" s="26">
        <f t="shared" si="2"/>
        <v>62555.29</v>
      </c>
      <c r="F19" s="23">
        <v>62555.29</v>
      </c>
      <c r="G19" s="23">
        <v>62555.29</v>
      </c>
      <c r="H19" s="30">
        <f t="shared" si="3"/>
        <v>0</v>
      </c>
    </row>
    <row r="20" spans="2:8" s="9" customFormat="1" ht="24" x14ac:dyDescent="0.2">
      <c r="B20" s="12" t="s">
        <v>22</v>
      </c>
      <c r="C20" s="7">
        <f>SUM(C21:C29)</f>
        <v>691805.19000000006</v>
      </c>
      <c r="D20" s="7">
        <f t="shared" ref="D20:H20" si="4">SUM(D21:D29)</f>
        <v>1124452.81</v>
      </c>
      <c r="E20" s="25">
        <f t="shared" si="4"/>
        <v>1816257.9999999998</v>
      </c>
      <c r="F20" s="7">
        <f t="shared" si="4"/>
        <v>1816257.99</v>
      </c>
      <c r="G20" s="7">
        <f t="shared" si="4"/>
        <v>1416501.9300000002</v>
      </c>
      <c r="H20" s="25">
        <f t="shared" si="4"/>
        <v>9.9999998928979039E-3</v>
      </c>
    </row>
    <row r="21" spans="2:8" ht="24" x14ac:dyDescent="0.2">
      <c r="B21" s="10" t="s">
        <v>23</v>
      </c>
      <c r="C21" s="22">
        <v>260417.26</v>
      </c>
      <c r="D21" s="22">
        <v>481028.67</v>
      </c>
      <c r="E21" s="26">
        <f t="shared" si="2"/>
        <v>741445.92999999993</v>
      </c>
      <c r="F21" s="23">
        <v>741445.93</v>
      </c>
      <c r="G21" s="23">
        <v>523006.33</v>
      </c>
      <c r="H21" s="30">
        <f t="shared" si="3"/>
        <v>-1.1641532182693481E-10</v>
      </c>
    </row>
    <row r="22" spans="2:8" x14ac:dyDescent="0.2">
      <c r="B22" s="10" t="s">
        <v>24</v>
      </c>
      <c r="C22" s="22">
        <v>94080.19</v>
      </c>
      <c r="D22" s="22">
        <v>28443.91</v>
      </c>
      <c r="E22" s="26">
        <f t="shared" si="2"/>
        <v>122524.1</v>
      </c>
      <c r="F22" s="23">
        <v>122524.1</v>
      </c>
      <c r="G22" s="23">
        <v>122524.1</v>
      </c>
      <c r="H22" s="30">
        <f t="shared" si="3"/>
        <v>0</v>
      </c>
    </row>
    <row r="23" spans="2:8" ht="24" x14ac:dyDescent="0.2">
      <c r="B23" s="10" t="s">
        <v>25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26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27</v>
      </c>
      <c r="C25" s="22">
        <v>4200</v>
      </c>
      <c r="D25" s="22">
        <v>21091.67</v>
      </c>
      <c r="E25" s="26">
        <f t="shared" si="2"/>
        <v>25291.67</v>
      </c>
      <c r="F25" s="23">
        <v>25291.67</v>
      </c>
      <c r="G25" s="23">
        <v>25291.67</v>
      </c>
      <c r="H25" s="30">
        <f t="shared" si="3"/>
        <v>0</v>
      </c>
    </row>
    <row r="26" spans="2:8" x14ac:dyDescent="0.2">
      <c r="B26" s="10" t="s">
        <v>28</v>
      </c>
      <c r="C26" s="22">
        <v>310847.69</v>
      </c>
      <c r="D26" s="22">
        <v>307723.51</v>
      </c>
      <c r="E26" s="26">
        <f t="shared" si="2"/>
        <v>618571.19999999995</v>
      </c>
      <c r="F26" s="23">
        <v>618571.19999999995</v>
      </c>
      <c r="G26" s="23">
        <v>596754.74</v>
      </c>
      <c r="H26" s="30">
        <f t="shared" si="3"/>
        <v>0</v>
      </c>
    </row>
    <row r="27" spans="2:8" ht="24" x14ac:dyDescent="0.2">
      <c r="B27" s="10" t="s">
        <v>29</v>
      </c>
      <c r="C27" s="22">
        <v>0</v>
      </c>
      <c r="D27" s="22">
        <v>270941.86</v>
      </c>
      <c r="E27" s="26">
        <f t="shared" si="2"/>
        <v>270941.86</v>
      </c>
      <c r="F27" s="23">
        <v>270941.84999999998</v>
      </c>
      <c r="G27" s="23">
        <v>111441.85</v>
      </c>
      <c r="H27" s="30">
        <f t="shared" si="3"/>
        <v>1.0000000009313226E-2</v>
      </c>
    </row>
    <row r="28" spans="2:8" ht="12" customHeight="1" x14ac:dyDescent="0.2">
      <c r="B28" s="10" t="s">
        <v>30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6.1" customHeight="1" x14ac:dyDescent="0.2">
      <c r="B29" s="10" t="s">
        <v>31</v>
      </c>
      <c r="C29" s="22">
        <v>22260.05</v>
      </c>
      <c r="D29" s="22">
        <v>15223.19</v>
      </c>
      <c r="E29" s="26">
        <f t="shared" si="2"/>
        <v>37483.24</v>
      </c>
      <c r="F29" s="23">
        <v>37483.24</v>
      </c>
      <c r="G29" s="23">
        <v>37483.24</v>
      </c>
      <c r="H29" s="30">
        <f t="shared" si="3"/>
        <v>0</v>
      </c>
    </row>
    <row r="30" spans="2:8" s="9" customFormat="1" ht="24" x14ac:dyDescent="0.2">
      <c r="B30" s="12" t="s">
        <v>32</v>
      </c>
      <c r="C30" s="7">
        <f>SUM(C31:C39)</f>
        <v>7566399.8699999992</v>
      </c>
      <c r="D30" s="7">
        <f t="shared" ref="D30:H30" si="5">SUM(D31:D39)</f>
        <v>423676.19000000053</v>
      </c>
      <c r="E30" s="25">
        <f t="shared" si="5"/>
        <v>7990076.0599999996</v>
      </c>
      <c r="F30" s="7">
        <f t="shared" si="5"/>
        <v>7493113.3399999999</v>
      </c>
      <c r="G30" s="7">
        <f t="shared" si="5"/>
        <v>5926736.04</v>
      </c>
      <c r="H30" s="25">
        <f t="shared" si="5"/>
        <v>496962.71999999986</v>
      </c>
    </row>
    <row r="31" spans="2:8" x14ac:dyDescent="0.2">
      <c r="B31" s="10" t="s">
        <v>33</v>
      </c>
      <c r="C31" s="22">
        <v>500610.79</v>
      </c>
      <c r="D31" s="22">
        <v>197651.51</v>
      </c>
      <c r="E31" s="26">
        <f t="shared" si="2"/>
        <v>698262.3</v>
      </c>
      <c r="F31" s="23">
        <v>698262.3</v>
      </c>
      <c r="G31" s="23">
        <v>679024.9</v>
      </c>
      <c r="H31" s="30">
        <f t="shared" si="3"/>
        <v>0</v>
      </c>
    </row>
    <row r="32" spans="2:8" x14ac:dyDescent="0.2">
      <c r="B32" s="10" t="s">
        <v>34</v>
      </c>
      <c r="C32" s="22">
        <v>5916535.2699999996</v>
      </c>
      <c r="D32" s="22">
        <v>-3907391.06</v>
      </c>
      <c r="E32" s="26">
        <f t="shared" si="2"/>
        <v>2009144.2099999995</v>
      </c>
      <c r="F32" s="23">
        <v>2009143.25</v>
      </c>
      <c r="G32" s="23">
        <v>1979157.25</v>
      </c>
      <c r="H32" s="30">
        <f t="shared" si="3"/>
        <v>0.95999999949708581</v>
      </c>
    </row>
    <row r="33" spans="2:8" ht="24" x14ac:dyDescent="0.2">
      <c r="B33" s="10" t="s">
        <v>35</v>
      </c>
      <c r="C33" s="22">
        <v>100800.21</v>
      </c>
      <c r="D33" s="22">
        <v>552356.5</v>
      </c>
      <c r="E33" s="26">
        <f t="shared" si="2"/>
        <v>653156.71</v>
      </c>
      <c r="F33" s="23">
        <v>653156.71</v>
      </c>
      <c r="G33" s="23">
        <v>653156.71</v>
      </c>
      <c r="H33" s="30">
        <f t="shared" si="3"/>
        <v>0</v>
      </c>
    </row>
    <row r="34" spans="2:8" ht="24.6" customHeight="1" x14ac:dyDescent="0.2">
      <c r="B34" s="10" t="s">
        <v>36</v>
      </c>
      <c r="C34" s="22">
        <v>191520.38</v>
      </c>
      <c r="D34" s="22">
        <v>-17100.86</v>
      </c>
      <c r="E34" s="26">
        <f t="shared" si="2"/>
        <v>174419.52000000002</v>
      </c>
      <c r="F34" s="23">
        <v>173855.76</v>
      </c>
      <c r="G34" s="23">
        <v>173855.76</v>
      </c>
      <c r="H34" s="30">
        <f t="shared" si="3"/>
        <v>563.76000000000931</v>
      </c>
    </row>
    <row r="35" spans="2:8" ht="24" x14ac:dyDescent="0.2">
      <c r="B35" s="10" t="s">
        <v>37</v>
      </c>
      <c r="C35" s="22">
        <v>426720.89</v>
      </c>
      <c r="D35" s="22">
        <v>2122460.9700000002</v>
      </c>
      <c r="E35" s="26">
        <f t="shared" si="2"/>
        <v>2549181.8600000003</v>
      </c>
      <c r="F35" s="23">
        <v>2053709.86</v>
      </c>
      <c r="G35" s="23">
        <v>778177.88</v>
      </c>
      <c r="H35" s="30">
        <f t="shared" si="3"/>
        <v>495472.00000000023</v>
      </c>
    </row>
    <row r="36" spans="2:8" ht="24" x14ac:dyDescent="0.2">
      <c r="B36" s="10" t="s">
        <v>38</v>
      </c>
      <c r="C36" s="22">
        <v>0</v>
      </c>
      <c r="D36" s="22">
        <v>314981.95</v>
      </c>
      <c r="E36" s="26">
        <f t="shared" si="2"/>
        <v>314981.95</v>
      </c>
      <c r="F36" s="23">
        <v>314981.95</v>
      </c>
      <c r="G36" s="23">
        <v>83316.03</v>
      </c>
      <c r="H36" s="30">
        <f t="shared" si="3"/>
        <v>0</v>
      </c>
    </row>
    <row r="37" spans="2:8" x14ac:dyDescent="0.2">
      <c r="B37" s="10" t="s">
        <v>39</v>
      </c>
      <c r="C37" s="22">
        <v>336000.7</v>
      </c>
      <c r="D37" s="22">
        <v>493353.18</v>
      </c>
      <c r="E37" s="26">
        <f t="shared" si="2"/>
        <v>829353.88</v>
      </c>
      <c r="F37" s="23">
        <v>828427.88</v>
      </c>
      <c r="G37" s="23">
        <v>828427.88</v>
      </c>
      <c r="H37" s="30">
        <f t="shared" si="3"/>
        <v>926</v>
      </c>
    </row>
    <row r="38" spans="2:8" x14ac:dyDescent="0.2">
      <c r="B38" s="10" t="s">
        <v>40</v>
      </c>
      <c r="C38" s="22">
        <v>76571.570000000007</v>
      </c>
      <c r="D38" s="22">
        <v>608283.06000000006</v>
      </c>
      <c r="E38" s="26">
        <f t="shared" si="2"/>
        <v>684854.63000000012</v>
      </c>
      <c r="F38" s="23">
        <v>684854.63</v>
      </c>
      <c r="G38" s="23">
        <v>674898.63</v>
      </c>
      <c r="H38" s="30">
        <f t="shared" si="3"/>
        <v>1.1641532182693481E-10</v>
      </c>
    </row>
    <row r="39" spans="2:8" x14ac:dyDescent="0.2">
      <c r="B39" s="10" t="s">
        <v>41</v>
      </c>
      <c r="C39" s="22">
        <v>17640.060000000001</v>
      </c>
      <c r="D39" s="22">
        <v>59080.94</v>
      </c>
      <c r="E39" s="26">
        <f t="shared" si="2"/>
        <v>76721</v>
      </c>
      <c r="F39" s="23">
        <v>76721</v>
      </c>
      <c r="G39" s="23">
        <v>76721</v>
      </c>
      <c r="H39" s="30">
        <f t="shared" si="3"/>
        <v>0</v>
      </c>
    </row>
    <row r="40" spans="2:8" s="9" customFormat="1" ht="25.5" customHeight="1" x14ac:dyDescent="0.2">
      <c r="B40" s="12" t="s">
        <v>42</v>
      </c>
      <c r="C40" s="7">
        <f>SUM(C41:C49)</f>
        <v>29744987.07</v>
      </c>
      <c r="D40" s="7">
        <f t="shared" ref="D40:H40" si="6">SUM(D41:D49)</f>
        <v>-7526973.0300000003</v>
      </c>
      <c r="E40" s="25">
        <f t="shared" si="6"/>
        <v>22218014.039999999</v>
      </c>
      <c r="F40" s="7">
        <f t="shared" si="6"/>
        <v>22152687.870000001</v>
      </c>
      <c r="G40" s="7">
        <f t="shared" si="6"/>
        <v>22145687.870000001</v>
      </c>
      <c r="H40" s="25">
        <f t="shared" si="6"/>
        <v>65326.169999998063</v>
      </c>
    </row>
    <row r="41" spans="2:8" ht="24" x14ac:dyDescent="0.2">
      <c r="B41" s="10" t="s">
        <v>43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44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45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46</v>
      </c>
      <c r="C44" s="22">
        <v>29713560.789999999</v>
      </c>
      <c r="D44" s="22">
        <v>-7545888.5300000003</v>
      </c>
      <c r="E44" s="26">
        <f t="shared" si="2"/>
        <v>22167672.259999998</v>
      </c>
      <c r="F44" s="23">
        <v>22102346.09</v>
      </c>
      <c r="G44" s="23">
        <v>22095346.09</v>
      </c>
      <c r="H44" s="30">
        <f t="shared" si="3"/>
        <v>65326.169999998063</v>
      </c>
    </row>
    <row r="45" spans="2:8" x14ac:dyDescent="0.2">
      <c r="B45" s="10" t="s">
        <v>47</v>
      </c>
      <c r="C45" s="22">
        <v>31426.28</v>
      </c>
      <c r="D45" s="22">
        <v>18915.5</v>
      </c>
      <c r="E45" s="26">
        <f t="shared" si="2"/>
        <v>50341.78</v>
      </c>
      <c r="F45" s="23">
        <v>50341.78</v>
      </c>
      <c r="G45" s="23">
        <v>50341.78</v>
      </c>
      <c r="H45" s="30">
        <f t="shared" si="3"/>
        <v>0</v>
      </c>
    </row>
    <row r="46" spans="2:8" ht="24" x14ac:dyDescent="0.2">
      <c r="B46" s="10" t="s">
        <v>48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49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50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51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52</v>
      </c>
      <c r="C50" s="7">
        <f>SUM(C51:C59)</f>
        <v>0</v>
      </c>
      <c r="D50" s="7">
        <f t="shared" ref="D50:H50" si="7">SUM(D51:D59)</f>
        <v>3283549.21</v>
      </c>
      <c r="E50" s="25">
        <f t="shared" si="7"/>
        <v>3283549.21</v>
      </c>
      <c r="F50" s="7">
        <f t="shared" si="7"/>
        <v>2048021.21</v>
      </c>
      <c r="G50" s="7">
        <f t="shared" si="7"/>
        <v>210554.81</v>
      </c>
      <c r="H50" s="25">
        <f t="shared" si="7"/>
        <v>1235528</v>
      </c>
    </row>
    <row r="51" spans="2:8" x14ac:dyDescent="0.2">
      <c r="B51" s="10" t="s">
        <v>53</v>
      </c>
      <c r="C51" s="22">
        <v>0</v>
      </c>
      <c r="D51" s="22">
        <v>1719657.21</v>
      </c>
      <c r="E51" s="26">
        <f t="shared" si="2"/>
        <v>1719657.21</v>
      </c>
      <c r="F51" s="23">
        <v>484129.21</v>
      </c>
      <c r="G51" s="23">
        <v>119262.81</v>
      </c>
      <c r="H51" s="30">
        <f t="shared" si="3"/>
        <v>1235528</v>
      </c>
    </row>
    <row r="52" spans="2:8" x14ac:dyDescent="0.2">
      <c r="B52" s="10" t="s">
        <v>54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55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56</v>
      </c>
      <c r="C54" s="22">
        <v>0</v>
      </c>
      <c r="D54" s="22">
        <v>1472600</v>
      </c>
      <c r="E54" s="26">
        <f t="shared" si="2"/>
        <v>1472600</v>
      </c>
      <c r="F54" s="23">
        <v>1472600</v>
      </c>
      <c r="G54" s="23">
        <v>0</v>
      </c>
      <c r="H54" s="30">
        <f t="shared" si="3"/>
        <v>0</v>
      </c>
    </row>
    <row r="55" spans="2:8" x14ac:dyDescent="0.2">
      <c r="B55" s="10" t="s">
        <v>57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58</v>
      </c>
      <c r="C56" s="22">
        <v>0</v>
      </c>
      <c r="D56" s="22">
        <v>27492</v>
      </c>
      <c r="E56" s="26">
        <f t="shared" si="2"/>
        <v>27492</v>
      </c>
      <c r="F56" s="23">
        <v>27492</v>
      </c>
      <c r="G56" s="23">
        <v>27492</v>
      </c>
      <c r="H56" s="30">
        <f t="shared" si="3"/>
        <v>0</v>
      </c>
    </row>
    <row r="57" spans="2:8" x14ac:dyDescent="0.2">
      <c r="B57" s="10" t="s">
        <v>59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60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61</v>
      </c>
      <c r="C59" s="22">
        <v>0</v>
      </c>
      <c r="D59" s="22">
        <v>63800</v>
      </c>
      <c r="E59" s="26">
        <f t="shared" si="2"/>
        <v>63800</v>
      </c>
      <c r="F59" s="23">
        <v>63800</v>
      </c>
      <c r="G59" s="23">
        <v>63800</v>
      </c>
      <c r="H59" s="30">
        <f t="shared" si="3"/>
        <v>0</v>
      </c>
    </row>
    <row r="60" spans="2:8" s="9" customFormat="1" x14ac:dyDescent="0.2">
      <c r="B60" s="6" t="s">
        <v>62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63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64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65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66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67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68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69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70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71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72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73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74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75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76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77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78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79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80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81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82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83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84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85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86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87</v>
      </c>
      <c r="C85" s="15">
        <f>SUM(C86,C94,C104,C114,C124,C134,C138,C147,C151)</f>
        <v>15447833</v>
      </c>
      <c r="D85" s="15">
        <f t="shared" ref="D85:H85" si="14">SUM(D86,D94,D104,D114,D124,D134,D138,D147,D151)</f>
        <v>10090586.610000001</v>
      </c>
      <c r="E85" s="27">
        <f t="shared" si="14"/>
        <v>25538419.609999999</v>
      </c>
      <c r="F85" s="15">
        <f t="shared" si="14"/>
        <v>25538419.609999999</v>
      </c>
      <c r="G85" s="15">
        <f t="shared" si="14"/>
        <v>25538419.609999999</v>
      </c>
      <c r="H85" s="27">
        <f t="shared" si="14"/>
        <v>0</v>
      </c>
    </row>
    <row r="86" spans="2:8" x14ac:dyDescent="0.2">
      <c r="B86" s="16" t="s">
        <v>14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15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16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17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18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19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20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21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22</v>
      </c>
      <c r="C94" s="7">
        <f>SUM(C95:C103)</f>
        <v>0</v>
      </c>
      <c r="D94" s="7">
        <f t="shared" ref="D94:H94" si="18">SUM(D95:D103)</f>
        <v>1185583.83</v>
      </c>
      <c r="E94" s="25">
        <f t="shared" si="18"/>
        <v>1185583.83</v>
      </c>
      <c r="F94" s="7">
        <f t="shared" si="18"/>
        <v>1185583.83</v>
      </c>
      <c r="G94" s="7">
        <f t="shared" si="18"/>
        <v>1185583.83</v>
      </c>
      <c r="H94" s="25">
        <f t="shared" si="18"/>
        <v>0</v>
      </c>
    </row>
    <row r="95" spans="2:8" ht="24" x14ac:dyDescent="0.2">
      <c r="B95" s="10" t="s">
        <v>23</v>
      </c>
      <c r="C95" s="22">
        <v>0</v>
      </c>
      <c r="D95" s="22">
        <v>473293.51</v>
      </c>
      <c r="E95" s="26">
        <f t="shared" si="17"/>
        <v>473293.51</v>
      </c>
      <c r="F95" s="23">
        <v>473293.51</v>
      </c>
      <c r="G95" s="23">
        <v>473293.51</v>
      </c>
      <c r="H95" s="30">
        <f t="shared" si="16"/>
        <v>0</v>
      </c>
    </row>
    <row r="96" spans="2:8" x14ac:dyDescent="0.2">
      <c r="B96" s="10" t="s">
        <v>24</v>
      </c>
      <c r="C96" s="22">
        <v>0</v>
      </c>
      <c r="D96" s="22">
        <v>275480.65999999997</v>
      </c>
      <c r="E96" s="26">
        <f t="shared" si="17"/>
        <v>275480.65999999997</v>
      </c>
      <c r="F96" s="23">
        <v>275480.65999999997</v>
      </c>
      <c r="G96" s="23">
        <v>275480.65999999997</v>
      </c>
      <c r="H96" s="30">
        <f t="shared" si="16"/>
        <v>0</v>
      </c>
    </row>
    <row r="97" spans="2:18" ht="24" x14ac:dyDescent="0.2">
      <c r="B97" s="10" t="s">
        <v>25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26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27</v>
      </c>
      <c r="C99" s="22">
        <v>0</v>
      </c>
      <c r="D99" s="22">
        <v>158155.42000000001</v>
      </c>
      <c r="E99" s="26">
        <f t="shared" si="17"/>
        <v>158155.42000000001</v>
      </c>
      <c r="F99" s="23">
        <v>158155.42000000001</v>
      </c>
      <c r="G99" s="23">
        <v>158155.42000000001</v>
      </c>
      <c r="H99" s="30">
        <f t="shared" si="16"/>
        <v>0</v>
      </c>
      <c r="J99" s="18"/>
    </row>
    <row r="100" spans="2:18" x14ac:dyDescent="0.2">
      <c r="B100" s="10" t="s">
        <v>28</v>
      </c>
      <c r="C100" s="22">
        <v>0</v>
      </c>
      <c r="D100" s="22">
        <v>44800</v>
      </c>
      <c r="E100" s="26">
        <f t="shared" si="17"/>
        <v>44800</v>
      </c>
      <c r="F100" s="23">
        <v>44800</v>
      </c>
      <c r="G100" s="23">
        <v>44800</v>
      </c>
      <c r="H100" s="30">
        <f t="shared" si="16"/>
        <v>0</v>
      </c>
      <c r="R100" s="2"/>
    </row>
    <row r="101" spans="2:18" ht="24" x14ac:dyDescent="0.2">
      <c r="B101" s="10" t="s">
        <v>29</v>
      </c>
      <c r="C101" s="22">
        <v>0</v>
      </c>
      <c r="D101" s="22">
        <v>233854.24</v>
      </c>
      <c r="E101" s="26">
        <f t="shared" si="17"/>
        <v>233854.24</v>
      </c>
      <c r="F101" s="23">
        <v>233854.24</v>
      </c>
      <c r="G101" s="23">
        <v>233854.24</v>
      </c>
      <c r="H101" s="30">
        <f t="shared" si="16"/>
        <v>0</v>
      </c>
    </row>
    <row r="102" spans="2:18" ht="12.6" customHeight="1" x14ac:dyDescent="0.2">
      <c r="B102" s="10" t="s">
        <v>30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31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32</v>
      </c>
      <c r="C104" s="7">
        <f>SUM(C105:C113)</f>
        <v>15447833</v>
      </c>
      <c r="D104" s="7">
        <f t="shared" ref="D104:H104" si="19">SUM(D105:D113)</f>
        <v>8484978.2800000012</v>
      </c>
      <c r="E104" s="25">
        <f t="shared" si="19"/>
        <v>23932811.279999997</v>
      </c>
      <c r="F104" s="7">
        <f t="shared" si="19"/>
        <v>23932811.279999997</v>
      </c>
      <c r="G104" s="7">
        <f t="shared" si="19"/>
        <v>23932811.279999997</v>
      </c>
      <c r="H104" s="25">
        <f t="shared" si="19"/>
        <v>0</v>
      </c>
    </row>
    <row r="105" spans="2:18" x14ac:dyDescent="0.2">
      <c r="B105" s="10" t="s">
        <v>33</v>
      </c>
      <c r="C105" s="22">
        <v>0</v>
      </c>
      <c r="D105" s="22">
        <v>130782.47</v>
      </c>
      <c r="E105" s="26">
        <f t="shared" si="17"/>
        <v>130782.47</v>
      </c>
      <c r="F105" s="23">
        <v>130782.47</v>
      </c>
      <c r="G105" s="23">
        <v>130782.47</v>
      </c>
      <c r="H105" s="30">
        <f t="shared" si="16"/>
        <v>0</v>
      </c>
    </row>
    <row r="106" spans="2:18" x14ac:dyDescent="0.2">
      <c r="B106" s="10" t="s">
        <v>34</v>
      </c>
      <c r="C106" s="22">
        <v>0</v>
      </c>
      <c r="D106" s="22">
        <v>210692.34</v>
      </c>
      <c r="E106" s="26">
        <f t="shared" si="17"/>
        <v>210692.34</v>
      </c>
      <c r="F106" s="23">
        <v>210692.34</v>
      </c>
      <c r="G106" s="23">
        <v>210692.34</v>
      </c>
      <c r="H106" s="30">
        <f t="shared" si="16"/>
        <v>0</v>
      </c>
    </row>
    <row r="107" spans="2:18" ht="24" x14ac:dyDescent="0.2">
      <c r="B107" s="10" t="s">
        <v>35</v>
      </c>
      <c r="C107" s="22">
        <v>15447833</v>
      </c>
      <c r="D107" s="22">
        <v>6982917.0199999996</v>
      </c>
      <c r="E107" s="26">
        <f t="shared" si="17"/>
        <v>22430750.02</v>
      </c>
      <c r="F107" s="23">
        <v>22430750.02</v>
      </c>
      <c r="G107" s="23">
        <v>22430750.02</v>
      </c>
      <c r="H107" s="30">
        <f t="shared" si="16"/>
        <v>0</v>
      </c>
    </row>
    <row r="108" spans="2:18" ht="24" x14ac:dyDescent="0.2">
      <c r="B108" s="10" t="s">
        <v>36</v>
      </c>
      <c r="C108" s="22">
        <v>0</v>
      </c>
      <c r="D108" s="22">
        <v>11912.73</v>
      </c>
      <c r="E108" s="26">
        <f t="shared" si="17"/>
        <v>11912.73</v>
      </c>
      <c r="F108" s="23">
        <v>11912.73</v>
      </c>
      <c r="G108" s="23">
        <v>11912.73</v>
      </c>
      <c r="H108" s="30">
        <f t="shared" si="16"/>
        <v>0</v>
      </c>
    </row>
    <row r="109" spans="2:18" ht="24" x14ac:dyDescent="0.2">
      <c r="B109" s="10" t="s">
        <v>37</v>
      </c>
      <c r="C109" s="22">
        <v>0</v>
      </c>
      <c r="D109" s="22">
        <v>129507.2</v>
      </c>
      <c r="E109" s="26">
        <f t="shared" si="17"/>
        <v>129507.2</v>
      </c>
      <c r="F109" s="23">
        <v>129507.2</v>
      </c>
      <c r="G109" s="23">
        <v>129507.2</v>
      </c>
      <c r="H109" s="30">
        <f t="shared" si="16"/>
        <v>0</v>
      </c>
    </row>
    <row r="110" spans="2:18" ht="24" x14ac:dyDescent="0.2">
      <c r="B110" s="10" t="s">
        <v>38</v>
      </c>
      <c r="C110" s="22">
        <v>0</v>
      </c>
      <c r="D110" s="22">
        <v>341916.86</v>
      </c>
      <c r="E110" s="26">
        <f t="shared" si="17"/>
        <v>341916.86</v>
      </c>
      <c r="F110" s="23">
        <v>341916.86</v>
      </c>
      <c r="G110" s="23">
        <v>341916.86</v>
      </c>
      <c r="H110" s="30">
        <f t="shared" si="16"/>
        <v>0</v>
      </c>
    </row>
    <row r="111" spans="2:18" x14ac:dyDescent="0.2">
      <c r="B111" s="10" t="s">
        <v>39</v>
      </c>
      <c r="C111" s="22">
        <v>0</v>
      </c>
      <c r="D111" s="22">
        <v>253699.66</v>
      </c>
      <c r="E111" s="26">
        <f t="shared" si="17"/>
        <v>253699.66</v>
      </c>
      <c r="F111" s="23">
        <v>253699.66</v>
      </c>
      <c r="G111" s="23">
        <v>253699.66</v>
      </c>
      <c r="H111" s="30">
        <f t="shared" si="16"/>
        <v>0</v>
      </c>
    </row>
    <row r="112" spans="2:18" x14ac:dyDescent="0.2">
      <c r="B112" s="10" t="s">
        <v>40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41</v>
      </c>
      <c r="C113" s="22">
        <v>0</v>
      </c>
      <c r="D113" s="22">
        <v>423550</v>
      </c>
      <c r="E113" s="26">
        <f t="shared" si="17"/>
        <v>423550</v>
      </c>
      <c r="F113" s="23">
        <v>423550</v>
      </c>
      <c r="G113" s="23">
        <v>423550</v>
      </c>
      <c r="H113" s="30">
        <f t="shared" si="16"/>
        <v>0</v>
      </c>
    </row>
    <row r="114" spans="2:8" ht="29.25" customHeight="1" x14ac:dyDescent="0.2">
      <c r="B114" s="17" t="s">
        <v>42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43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44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45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46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47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48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49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50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51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52</v>
      </c>
      <c r="C124" s="7">
        <f>SUM(C125:C133)</f>
        <v>0</v>
      </c>
      <c r="D124" s="7">
        <f t="shared" ref="D124:H124" si="21">SUM(D125:D133)</f>
        <v>420024.5</v>
      </c>
      <c r="E124" s="25">
        <f t="shared" si="21"/>
        <v>420024.5</v>
      </c>
      <c r="F124" s="7">
        <f t="shared" si="21"/>
        <v>420024.5</v>
      </c>
      <c r="G124" s="7">
        <f t="shared" si="21"/>
        <v>420024.5</v>
      </c>
      <c r="H124" s="25">
        <f t="shared" si="21"/>
        <v>0</v>
      </c>
    </row>
    <row r="125" spans="2:8" x14ac:dyDescent="0.2">
      <c r="B125" s="10" t="s">
        <v>53</v>
      </c>
      <c r="C125" s="22">
        <v>0</v>
      </c>
      <c r="D125" s="22">
        <v>112844.5</v>
      </c>
      <c r="E125" s="26">
        <f t="shared" si="17"/>
        <v>112844.5</v>
      </c>
      <c r="F125" s="23">
        <v>112844.5</v>
      </c>
      <c r="G125" s="23">
        <v>112844.5</v>
      </c>
      <c r="H125" s="30">
        <f t="shared" si="16"/>
        <v>0</v>
      </c>
    </row>
    <row r="126" spans="2:8" x14ac:dyDescent="0.2">
      <c r="B126" s="10" t="s">
        <v>54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55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56</v>
      </c>
      <c r="C128" s="22">
        <v>0</v>
      </c>
      <c r="D128" s="22">
        <v>294400</v>
      </c>
      <c r="E128" s="26">
        <f t="shared" si="17"/>
        <v>294400</v>
      </c>
      <c r="F128" s="23">
        <v>294400</v>
      </c>
      <c r="G128" s="23">
        <v>294400</v>
      </c>
      <c r="H128" s="30">
        <f t="shared" si="16"/>
        <v>0</v>
      </c>
    </row>
    <row r="129" spans="2:8" x14ac:dyDescent="0.2">
      <c r="B129" s="10" t="s">
        <v>57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58</v>
      </c>
      <c r="C130" s="22">
        <v>0</v>
      </c>
      <c r="D130" s="22">
        <v>12780</v>
      </c>
      <c r="E130" s="26">
        <f t="shared" si="17"/>
        <v>12780</v>
      </c>
      <c r="F130" s="23">
        <v>12780</v>
      </c>
      <c r="G130" s="23">
        <v>12780</v>
      </c>
      <c r="H130" s="30">
        <f t="shared" si="16"/>
        <v>0</v>
      </c>
    </row>
    <row r="131" spans="2:8" x14ac:dyDescent="0.2">
      <c r="B131" s="10" t="s">
        <v>59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60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61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62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63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64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65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66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67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68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69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70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71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72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73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74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75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76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77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78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79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80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81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82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83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84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85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86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88</v>
      </c>
      <c r="C160" s="21">
        <f>SUM(C10,C85)</f>
        <v>71121227.079999998</v>
      </c>
      <c r="D160" s="21">
        <f t="shared" ref="D160:G160" si="28">SUM(D10,D85)</f>
        <v>10113386.610000001</v>
      </c>
      <c r="E160" s="28">
        <f>SUM(E10,E85)</f>
        <v>81234613.689999998</v>
      </c>
      <c r="F160" s="21">
        <f t="shared" si="28"/>
        <v>79436796.789999992</v>
      </c>
      <c r="G160" s="21">
        <f t="shared" si="28"/>
        <v>75626197.030000001</v>
      </c>
      <c r="H160" s="28">
        <f>SUM(H10,H85)</f>
        <v>1797816.8999999985</v>
      </c>
    </row>
    <row r="161" spans="2:7" s="31" customFormat="1" x14ac:dyDescent="0.2"/>
    <row r="162" spans="2:7" s="31" customFormat="1" x14ac:dyDescent="0.2"/>
    <row r="163" spans="2:7" s="31" customFormat="1" x14ac:dyDescent="0.2"/>
    <row r="164" spans="2:7" s="31" customFormat="1" x14ac:dyDescent="0.2">
      <c r="B164" s="51" t="s">
        <v>90</v>
      </c>
      <c r="C164" s="52"/>
      <c r="D164" s="53"/>
      <c r="E164" s="52" t="s">
        <v>91</v>
      </c>
      <c r="F164" s="52"/>
      <c r="G164" s="52"/>
    </row>
    <row r="165" spans="2:7" s="31" customFormat="1" x14ac:dyDescent="0.2">
      <c r="B165" s="51" t="s">
        <v>92</v>
      </c>
      <c r="C165" s="52"/>
      <c r="D165" s="53"/>
      <c r="E165" s="52"/>
      <c r="F165" s="52" t="s">
        <v>93</v>
      </c>
      <c r="G165" s="52"/>
    </row>
    <row r="166" spans="2:7" s="31" customFormat="1" x14ac:dyDescent="0.2"/>
    <row r="167" spans="2:7" s="31" customFormat="1" x14ac:dyDescent="0.2"/>
    <row r="168" spans="2:7" s="31" customFormat="1" x14ac:dyDescent="0.2"/>
    <row r="169" spans="2:7" s="31" customFormat="1" x14ac:dyDescent="0.2"/>
    <row r="170" spans="2:7" s="31" customFormat="1" x14ac:dyDescent="0.2"/>
    <row r="171" spans="2:7" s="31" customFormat="1" x14ac:dyDescent="0.2"/>
    <row r="172" spans="2:7" s="31" customFormat="1" x14ac:dyDescent="0.2"/>
    <row r="173" spans="2:7" s="31" customFormat="1" x14ac:dyDescent="0.2"/>
    <row r="174" spans="2:7" s="31" customFormat="1" x14ac:dyDescent="0.2"/>
    <row r="175" spans="2:7" s="31" customFormat="1" x14ac:dyDescent="0.2"/>
    <row r="176" spans="2:7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dcterms:created xsi:type="dcterms:W3CDTF">2020-01-08T21:14:59Z</dcterms:created>
  <dcterms:modified xsi:type="dcterms:W3CDTF">2024-01-29T15:55:15Z</dcterms:modified>
</cp:coreProperties>
</file>