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<sst xmlns="http://schemas.openxmlformats.org/spreadsheetml/2006/main" count="166" uniqueCount="93">
  <si>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</si>
  <si>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</si>
  <si>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</si>
  <si>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</si>
  <si>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</si>
  <si>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</si>
  <si>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</si>
  <si>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</si>
  <si>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</si>
  <si>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</si>
  <si>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</si>
  <si>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</si>
  <si>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</si>
  <si>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</si>
  <si>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</si>
  <si>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</si>
  <si>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</si>
  <si>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</si>
  <si>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</si>
  <si>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</si>
  <si>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</si>
  <si>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</si>
  <si>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</si>
  <si>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</si>
  <si>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</si>
  <si>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</si>
  <si>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</si>
  <si>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</si>
  <si>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</si>
  <si>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</si>
  <si>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</si>
  <si>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</si>
  <si>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</si>
  <si>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</si>
  <si>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</si>
  <si>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</si>
  <si>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</si>
  <si>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</si>
  <si>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</si>
  <si>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</si>
  <si>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</si>
  <si>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</si>
  <si>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</si>
  <si>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</si>
  <si>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</si>
  <si>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</si>
  <si>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</si>
  <si>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</si>
  <si>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</si>
  <si>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</si>
  <si>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</si>
  <si>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</si>
  <si>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</si>
  <si>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</si>
  <si>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</si>
  <si>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</si>
  <si>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</si>
  <si>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</si>
  <si>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</si>
  <si>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</si>
  <si>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</si>
  <si>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</si>
  <si>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</si>
  <si>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</si>
  <si>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</si>
  <si>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</si>
  <si>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</si>
  <si>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</si>
  <si>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</si>
  <si>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</si>
  <si>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</si>
  <si>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</si>
  <si>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</si>
  <si>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</si>
  <si>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</si>
  <si>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</si>
  <si>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</si>
  <si>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</si>
  <si>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</si>
  <si>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</si>
  <si>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</si>
  <si>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</si>
  <si>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</si>
  <si>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</si>
  <si>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</si>
  <si>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</si>
  <si>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</si>
  <si>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MUNICIPAL DE AGUA Y SANEAMIENTO DE SANTA BÁRBARA (a)</t>
  </si>
  <si>
    <t>Del 1 de Enero al 31 de Diciembre de 2023 (b)</t>
  </si>
  <si>
    <t xml:space="preserve">PROFR. SIMEON ESPARZA GONZALEZ </t>
  </si>
  <si>
    <t>DIRECTOR EJECUTIVO</t>
  </si>
  <si>
    <t>PROFR. JOSE MARTIN NAVA GUEVARA</t>
  </si>
  <si>
    <t>DIRECTOR FINANCIERO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</si>
</sst>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/>
    </xf>
    <xf numFmtId="0" fontId="38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 indent="3"/>
    </xf>
    <xf numFmtId="164" fontId="37" fillId="0" borderId="16" xfId="0" applyNumberFormat="1" applyFont="1" applyBorder="1" applyAlignment="1">
      <alignment horizontal="right" vertical="center"/>
    </xf>
    <xf numFmtId="164" fontId="38" fillId="0" borderId="16" xfId="0" applyNumberFormat="1" applyFont="1" applyBorder="1" applyAlignment="1">
      <alignment horizontal="right" vertical="center"/>
    </xf>
    <xf numFmtId="164" fontId="38" fillId="0" borderId="15" xfId="0" applyNumberFormat="1" applyFont="1" applyBorder="1" applyAlignment="1">
      <alignment horizontal="right" vertical="center"/>
    </xf>
    <xf numFmtId="164" fontId="38" fillId="0" borderId="17" xfId="0" applyNumberFormat="1" applyFont="1" applyBorder="1" applyAlignment="1">
      <alignment horizontal="right" vertical="center"/>
    </xf>
    <xf numFmtId="164" fontId="38" fillId="0" borderId="10" xfId="0" applyNumberFormat="1" applyFont="1" applyBorder="1" applyAlignment="1">
      <alignment horizontal="right" vertical="center"/>
    </xf>
    <xf numFmtId="0" fontId="37" fillId="0" borderId="18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164" fontId="37" fillId="0" borderId="20" xfId="0" applyNumberFormat="1" applyFont="1" applyBorder="1" applyAlignment="1">
      <alignment horizontal="right" vertical="center"/>
    </xf>
    <xf numFmtId="0" fontId="38" fillId="0" borderId="21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164" fontId="38" fillId="0" borderId="23" xfId="0" applyNumberFormat="1" applyFont="1" applyBorder="1" applyAlignment="1">
      <alignment horizontal="right" vertical="center"/>
    </xf>
    <xf numFmtId="164" fontId="38" fillId="0" borderId="22" xfId="0" applyNumberFormat="1" applyFont="1" applyBorder="1" applyAlignment="1">
      <alignment horizontal="right" vertical="center"/>
    </xf>
    <xf numFmtId="0" fontId="38" fillId="0" borderId="11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8" fillId="0" borderId="3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49" fontId="20" fillId="0" borderId="31" xfId="0" applyNumberFormat="1" applyFont="1" applyFill="1" applyBorder="1" applyAlignment="1">
      <alignment horizontal="center" vertical="top" wrapText="1"/>
    </xf>
    <xf numFmtId="49" fontId="20" fillId="0" borderId="0" xfId="0" applyNumberFormat="1" applyFont="1" applyFill="1" applyBorder="1" applyAlignment="1">
      <alignment vertical="top" wrapText="1"/>
    </xf>
    <xf numFmtId="49" fontId="20" fillId="0" borderId="0" xfId="0" applyNumberFormat="1" applyFont="1" applyFill="1" applyAlignment="1">
      <alignment horizontal="center" vertical="top" wrapText="1"/>
    </xf>
    <xf numFmtId="43" fontId="20" fillId="0" borderId="31" xfId="47" applyFont="1" applyFill="1" applyBorder="1" applyAlignment="1" applyProtection="1">
      <alignment horizontal="center" wrapText="1"/>
      <protection locked="0"/>
    </xf>
    <xf numFmtId="49" fontId="20" fillId="0" borderId="0" xfId="0" applyNumberFormat="1" applyFont="1" applyFill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161</xdr:row>
      <xdr:rowOff>76200</xdr:rowOff>
    </xdr:from>
    <xdr:to>
      <xdr:col>2</xdr:col>
      <xdr:colOff>2371725</xdr:colOff>
      <xdr:row>165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l="45097" t="46531" r="28486" b="30578"/>
        <a:stretch>
          <a:fillRect/>
        </a:stretch>
      </xdr:blipFill>
      <xdr:spPr>
        <a:xfrm>
          <a:off x="1828800" y="26546175"/>
          <a:ext cx="154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762000</xdr:colOff>
      <xdr:row>161</xdr:row>
      <xdr:rowOff>76200</xdr:rowOff>
    </xdr:from>
    <xdr:to>
      <xdr:col>7</xdr:col>
      <xdr:colOff>314325</xdr:colOff>
      <xdr:row>165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29045" t="33914" r="28077" b="55917"/>
        <a:stretch>
          <a:fillRect/>
        </a:stretch>
      </xdr:blipFill>
      <xdr:spPr>
        <a:xfrm>
          <a:off x="7172325" y="26546175"/>
          <a:ext cx="1333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2"/>
  <sheetViews>
    <sheetView tabSelected="1" zoomScalePageLayoutView="0" workbookViewId="0" topLeftCell="A1">
      <pane ySplit="9" topLeftCell="A67" activePane="bottomLeft" state="frozen"/>
      <selection pane="topLeft" activeCell="A1" sqref="A1"/>
      <selection pane="bottomLeft" activeCell="E165" sqref="E165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2.2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13309847.97</v>
      </c>
      <c r="E10" s="14">
        <f t="shared" si="0"/>
        <v>1216553.98</v>
      </c>
      <c r="F10" s="14">
        <f t="shared" si="0"/>
        <v>14526401.949999997</v>
      </c>
      <c r="G10" s="14">
        <f t="shared" si="0"/>
        <v>12269002.57</v>
      </c>
      <c r="H10" s="14">
        <f t="shared" si="0"/>
        <v>12261295.52</v>
      </c>
      <c r="I10" s="14">
        <f t="shared" si="0"/>
        <v>2257399.3799999994</v>
      </c>
    </row>
    <row r="11" spans="2:9" ht="12.75">
      <c r="B11" s="3" t="s">
        <v>12</v>
      </c>
      <c r="C11" s="9"/>
      <c r="D11" s="15">
        <f aca="true" t="shared" si="1" ref="D11:I11">SUM(D12:D18)</f>
        <v>3564722.83</v>
      </c>
      <c r="E11" s="15">
        <f t="shared" si="1"/>
        <v>640757.25</v>
      </c>
      <c r="F11" s="15">
        <f t="shared" si="1"/>
        <v>4205480.08</v>
      </c>
      <c r="G11" s="15">
        <f t="shared" si="1"/>
        <v>3650821.1700000004</v>
      </c>
      <c r="H11" s="15">
        <f t="shared" si="1"/>
        <v>3643162.1200000006</v>
      </c>
      <c r="I11" s="15">
        <f t="shared" si="1"/>
        <v>554658.9099999996</v>
      </c>
    </row>
    <row r="12" spans="2:9" ht="12.75">
      <c r="B12" s="13" t="s">
        <v>13</v>
      </c>
      <c r="C12" s="11"/>
      <c r="D12" s="15">
        <v>2105336.15</v>
      </c>
      <c r="E12" s="16">
        <v>451975.19</v>
      </c>
      <c r="F12" s="16">
        <f>D12+E12</f>
        <v>2557311.34</v>
      </c>
      <c r="G12" s="16">
        <v>2323404.97</v>
      </c>
      <c r="H12" s="16">
        <v>2323404.97</v>
      </c>
      <c r="I12" s="16">
        <f>F12-G12</f>
        <v>233906.36999999965</v>
      </c>
    </row>
    <row r="13" spans="2:9" ht="12.75">
      <c r="B13" s="13" t="s">
        <v>14</v>
      </c>
      <c r="C13" s="11"/>
      <c r="D13" s="15">
        <v>260572.65</v>
      </c>
      <c r="E13" s="16">
        <v>65921</v>
      </c>
      <c r="F13" s="16">
        <f aca="true" t="shared" si="2" ref="F13:F18">D13+E13</f>
        <v>326493.65</v>
      </c>
      <c r="G13" s="16">
        <v>235892.13</v>
      </c>
      <c r="H13" s="16">
        <v>235892.13</v>
      </c>
      <c r="I13" s="16">
        <f aca="true" t="shared" si="3" ref="I13:I18">F13-G13</f>
        <v>90601.52000000002</v>
      </c>
    </row>
    <row r="14" spans="2:9" ht="12.75">
      <c r="B14" s="13" t="s">
        <v>15</v>
      </c>
      <c r="C14" s="11"/>
      <c r="D14" s="15">
        <v>884585.5</v>
      </c>
      <c r="E14" s="16">
        <v>92225</v>
      </c>
      <c r="F14" s="16">
        <f t="shared" si="2"/>
        <v>976810.5</v>
      </c>
      <c r="G14" s="16">
        <v>837932.27</v>
      </c>
      <c r="H14" s="16">
        <v>830273.22</v>
      </c>
      <c r="I14" s="16">
        <f t="shared" si="3"/>
        <v>138878.22999999998</v>
      </c>
    </row>
    <row r="15" spans="2:9" ht="12.75">
      <c r="B15" s="13" t="s">
        <v>16</v>
      </c>
      <c r="C15" s="11"/>
      <c r="D15" s="15">
        <v>190531.83</v>
      </c>
      <c r="E15" s="16">
        <v>88216.75</v>
      </c>
      <c r="F15" s="16">
        <f t="shared" si="2"/>
        <v>278748.57999999996</v>
      </c>
      <c r="G15" s="16">
        <v>241668.41</v>
      </c>
      <c r="H15" s="16">
        <v>241668.41</v>
      </c>
      <c r="I15" s="16">
        <f t="shared" si="3"/>
        <v>37080.169999999955</v>
      </c>
    </row>
    <row r="16" spans="2:9" ht="12.75">
      <c r="B16" s="13" t="s">
        <v>17</v>
      </c>
      <c r="C16" s="11"/>
      <c r="D16" s="15">
        <v>123696.7</v>
      </c>
      <c r="E16" s="16">
        <v>-57580.69</v>
      </c>
      <c r="F16" s="16">
        <f t="shared" si="2"/>
        <v>66116.01</v>
      </c>
      <c r="G16" s="16">
        <v>11923.39</v>
      </c>
      <c r="H16" s="16">
        <v>11923.39</v>
      </c>
      <c r="I16" s="16">
        <f t="shared" si="3"/>
        <v>54192.619999999995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819315.8700000001</v>
      </c>
      <c r="E19" s="15">
        <f t="shared" si="4"/>
        <v>353095.27</v>
      </c>
      <c r="F19" s="15">
        <f t="shared" si="4"/>
        <v>1172411.14</v>
      </c>
      <c r="G19" s="15">
        <f t="shared" si="4"/>
        <v>880558.78</v>
      </c>
      <c r="H19" s="15">
        <f t="shared" si="4"/>
        <v>880558.78</v>
      </c>
      <c r="I19" s="15">
        <f t="shared" si="4"/>
        <v>291852.36000000004</v>
      </c>
    </row>
    <row r="20" spans="2:9" ht="12.75">
      <c r="B20" s="13" t="s">
        <v>21</v>
      </c>
      <c r="C20" s="11"/>
      <c r="D20" s="15">
        <v>101175.11</v>
      </c>
      <c r="E20" s="16">
        <v>10000</v>
      </c>
      <c r="F20" s="15">
        <f aca="true" t="shared" si="5" ref="F20:F28">D20+E20</f>
        <v>111175.11</v>
      </c>
      <c r="G20" s="16">
        <v>78053.69</v>
      </c>
      <c r="H20" s="16">
        <v>78053.69</v>
      </c>
      <c r="I20" s="16">
        <f>F20-G20</f>
        <v>33121.42</v>
      </c>
    </row>
    <row r="21" spans="2:9" ht="12.75">
      <c r="B21" s="13" t="s">
        <v>22</v>
      </c>
      <c r="C21" s="11"/>
      <c r="D21" s="15">
        <v>6926.19</v>
      </c>
      <c r="E21" s="16">
        <v>58992.25</v>
      </c>
      <c r="F21" s="15">
        <f t="shared" si="5"/>
        <v>65918.44</v>
      </c>
      <c r="G21" s="16">
        <v>51441.03</v>
      </c>
      <c r="H21" s="16">
        <v>51441.03</v>
      </c>
      <c r="I21" s="16">
        <f aca="true" t="shared" si="6" ref="I21:I83">F21-G21</f>
        <v>14477.410000000003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14625</v>
      </c>
      <c r="E23" s="16">
        <v>0</v>
      </c>
      <c r="F23" s="15">
        <f t="shared" si="5"/>
        <v>14625</v>
      </c>
      <c r="G23" s="16">
        <v>5323.79</v>
      </c>
      <c r="H23" s="16">
        <v>5323.79</v>
      </c>
      <c r="I23" s="16">
        <f t="shared" si="6"/>
        <v>9301.21</v>
      </c>
    </row>
    <row r="24" spans="2:9" ht="12.75">
      <c r="B24" s="13" t="s">
        <v>25</v>
      </c>
      <c r="C24" s="11"/>
      <c r="D24" s="15">
        <v>16971.09</v>
      </c>
      <c r="E24" s="16">
        <v>80500</v>
      </c>
      <c r="F24" s="15">
        <f t="shared" si="5"/>
        <v>97471.09</v>
      </c>
      <c r="G24" s="16">
        <v>34495.7</v>
      </c>
      <c r="H24" s="16">
        <v>34495.7</v>
      </c>
      <c r="I24" s="16">
        <f t="shared" si="6"/>
        <v>62975.39</v>
      </c>
    </row>
    <row r="25" spans="2:9" ht="12.75">
      <c r="B25" s="13" t="s">
        <v>26</v>
      </c>
      <c r="C25" s="11"/>
      <c r="D25" s="15">
        <v>382137.59</v>
      </c>
      <c r="E25" s="16">
        <v>74059.5</v>
      </c>
      <c r="F25" s="15">
        <f t="shared" si="5"/>
        <v>456197.09</v>
      </c>
      <c r="G25" s="16">
        <v>389559.86</v>
      </c>
      <c r="H25" s="16">
        <v>389559.86</v>
      </c>
      <c r="I25" s="16">
        <f t="shared" si="6"/>
        <v>66637.23000000004</v>
      </c>
    </row>
    <row r="26" spans="2:9" ht="12.75">
      <c r="B26" s="13" t="s">
        <v>27</v>
      </c>
      <c r="C26" s="11"/>
      <c r="D26" s="15">
        <v>71395.98</v>
      </c>
      <c r="E26" s="16">
        <v>-7086.25</v>
      </c>
      <c r="F26" s="15">
        <f t="shared" si="5"/>
        <v>64309.729999999996</v>
      </c>
      <c r="G26" s="16">
        <v>32448.97</v>
      </c>
      <c r="H26" s="16">
        <v>32448.97</v>
      </c>
      <c r="I26" s="16">
        <f t="shared" si="6"/>
        <v>31860.759999999995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226084.91</v>
      </c>
      <c r="E28" s="16">
        <v>136629.77</v>
      </c>
      <c r="F28" s="15">
        <f t="shared" si="5"/>
        <v>362714.68</v>
      </c>
      <c r="G28" s="16">
        <v>289235.74</v>
      </c>
      <c r="H28" s="16">
        <v>289235.74</v>
      </c>
      <c r="I28" s="16">
        <f t="shared" si="6"/>
        <v>73478.94</v>
      </c>
    </row>
    <row r="29" spans="2:9" ht="12.75">
      <c r="B29" s="3" t="s">
        <v>30</v>
      </c>
      <c r="C29" s="9"/>
      <c r="D29" s="15">
        <f aca="true" t="shared" si="7" ref="D29:I29">SUM(D30:D38)</f>
        <v>6690518.760000001</v>
      </c>
      <c r="E29" s="15">
        <f t="shared" si="7"/>
        <v>-1155008.55</v>
      </c>
      <c r="F29" s="15">
        <f t="shared" si="7"/>
        <v>5535510.209999998</v>
      </c>
      <c r="G29" s="15">
        <f t="shared" si="7"/>
        <v>5180255.049999999</v>
      </c>
      <c r="H29" s="15">
        <f t="shared" si="7"/>
        <v>5180207.049999999</v>
      </c>
      <c r="I29" s="15">
        <f t="shared" si="7"/>
        <v>355255.1599999997</v>
      </c>
    </row>
    <row r="30" spans="2:9" ht="12.75">
      <c r="B30" s="13" t="s">
        <v>31</v>
      </c>
      <c r="C30" s="11"/>
      <c r="D30" s="15">
        <v>3573522.18</v>
      </c>
      <c r="E30" s="16">
        <v>977950</v>
      </c>
      <c r="F30" s="15">
        <f aca="true" t="shared" si="8" ref="F30:F38">D30+E30</f>
        <v>4551472.18</v>
      </c>
      <c r="G30" s="16">
        <v>4398171.47</v>
      </c>
      <c r="H30" s="16">
        <v>4398123.47</v>
      </c>
      <c r="I30" s="16">
        <f t="shared" si="6"/>
        <v>153300.70999999996</v>
      </c>
    </row>
    <row r="31" spans="2:9" ht="12.75">
      <c r="B31" s="13" t="s">
        <v>32</v>
      </c>
      <c r="C31" s="11"/>
      <c r="D31" s="15">
        <v>124747.68</v>
      </c>
      <c r="E31" s="16">
        <v>157141</v>
      </c>
      <c r="F31" s="15">
        <f t="shared" si="8"/>
        <v>281888.68</v>
      </c>
      <c r="G31" s="16">
        <v>267433.1</v>
      </c>
      <c r="H31" s="16">
        <v>267433.1</v>
      </c>
      <c r="I31" s="16">
        <f t="shared" si="6"/>
        <v>14455.580000000016</v>
      </c>
    </row>
    <row r="32" spans="2:9" ht="12.75">
      <c r="B32" s="13" t="s">
        <v>33</v>
      </c>
      <c r="C32" s="11"/>
      <c r="D32" s="15">
        <v>400629.21</v>
      </c>
      <c r="E32" s="16">
        <v>-128730.11</v>
      </c>
      <c r="F32" s="15">
        <f t="shared" si="8"/>
        <v>271899.10000000003</v>
      </c>
      <c r="G32" s="16">
        <v>195421.16</v>
      </c>
      <c r="H32" s="16">
        <v>195421.16</v>
      </c>
      <c r="I32" s="16">
        <f t="shared" si="6"/>
        <v>76477.94000000003</v>
      </c>
    </row>
    <row r="33" spans="2:9" ht="12.75">
      <c r="B33" s="13" t="s">
        <v>34</v>
      </c>
      <c r="C33" s="11"/>
      <c r="D33" s="15">
        <v>29671.81</v>
      </c>
      <c r="E33" s="16">
        <v>22600</v>
      </c>
      <c r="F33" s="15">
        <f t="shared" si="8"/>
        <v>52271.81</v>
      </c>
      <c r="G33" s="16">
        <v>42915.17</v>
      </c>
      <c r="H33" s="16">
        <v>42915.17</v>
      </c>
      <c r="I33" s="16">
        <f t="shared" si="6"/>
        <v>9356.64</v>
      </c>
    </row>
    <row r="34" spans="2:9" ht="12.75">
      <c r="B34" s="13" t="s">
        <v>35</v>
      </c>
      <c r="C34" s="11"/>
      <c r="D34" s="15">
        <v>110730.92</v>
      </c>
      <c r="E34" s="16">
        <v>98780</v>
      </c>
      <c r="F34" s="15">
        <f t="shared" si="8"/>
        <v>209510.91999999998</v>
      </c>
      <c r="G34" s="16">
        <v>136707.99</v>
      </c>
      <c r="H34" s="16">
        <v>136707.99</v>
      </c>
      <c r="I34" s="16">
        <f t="shared" si="6"/>
        <v>72802.93</v>
      </c>
    </row>
    <row r="35" spans="2:9" ht="12.75">
      <c r="B35" s="13" t="s">
        <v>36</v>
      </c>
      <c r="C35" s="11"/>
      <c r="D35" s="15">
        <v>0</v>
      </c>
      <c r="E35" s="16">
        <v>27799.97</v>
      </c>
      <c r="F35" s="15">
        <f t="shared" si="8"/>
        <v>27799.97</v>
      </c>
      <c r="G35" s="16">
        <v>22275.17</v>
      </c>
      <c r="H35" s="16">
        <v>22275.17</v>
      </c>
      <c r="I35" s="16">
        <f t="shared" si="6"/>
        <v>5524.800000000003</v>
      </c>
    </row>
    <row r="36" spans="2:9" ht="12.75">
      <c r="B36" s="13" t="s">
        <v>37</v>
      </c>
      <c r="C36" s="11"/>
      <c r="D36" s="15">
        <v>56115.7</v>
      </c>
      <c r="E36" s="16">
        <v>64000</v>
      </c>
      <c r="F36" s="15">
        <f t="shared" si="8"/>
        <v>120115.7</v>
      </c>
      <c r="G36" s="16">
        <v>100963.14</v>
      </c>
      <c r="H36" s="16">
        <v>100963.14</v>
      </c>
      <c r="I36" s="16">
        <f t="shared" si="6"/>
        <v>19152.559999999998</v>
      </c>
    </row>
    <row r="37" spans="2:9" ht="12.75">
      <c r="B37" s="13" t="s">
        <v>38</v>
      </c>
      <c r="C37" s="11"/>
      <c r="D37" s="15">
        <v>2109.38</v>
      </c>
      <c r="E37" s="16">
        <v>3250</v>
      </c>
      <c r="F37" s="15">
        <f t="shared" si="8"/>
        <v>5359.38</v>
      </c>
      <c r="G37" s="16">
        <v>3832.76</v>
      </c>
      <c r="H37" s="16">
        <v>3832.76</v>
      </c>
      <c r="I37" s="16">
        <f t="shared" si="6"/>
        <v>1526.62</v>
      </c>
    </row>
    <row r="38" spans="2:9" ht="12.75">
      <c r="B38" s="13" t="s">
        <v>39</v>
      </c>
      <c r="C38" s="11"/>
      <c r="D38" s="15">
        <v>2392991.88</v>
      </c>
      <c r="E38" s="16">
        <v>-2377799.41</v>
      </c>
      <c r="F38" s="15">
        <f t="shared" si="8"/>
        <v>15192.46999999974</v>
      </c>
      <c r="G38" s="16">
        <v>12535.09</v>
      </c>
      <c r="H38" s="16">
        <v>12535.09</v>
      </c>
      <c r="I38" s="16">
        <f t="shared" si="6"/>
        <v>2657.379999999739</v>
      </c>
    </row>
    <row r="39" spans="2:9" ht="25.5" customHeight="1">
      <c r="B39" s="26" t="s">
        <v>40</v>
      </c>
      <c r="C39" s="27"/>
      <c r="D39" s="15">
        <f aca="true" t="shared" si="9" ref="D39:I39">SUM(D40:D48)</f>
        <v>702150.27</v>
      </c>
      <c r="E39" s="15">
        <f t="shared" si="9"/>
        <v>1140399.98</v>
      </c>
      <c r="F39" s="15">
        <f>SUM(F40:F48)</f>
        <v>1842550.25</v>
      </c>
      <c r="G39" s="15">
        <f t="shared" si="9"/>
        <v>1717994.17</v>
      </c>
      <c r="H39" s="15">
        <f t="shared" si="9"/>
        <v>1717994.17</v>
      </c>
      <c r="I39" s="15">
        <f t="shared" si="9"/>
        <v>124556.08000000002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>
        <v>640631.21</v>
      </c>
      <c r="E41" s="16">
        <v>1140399.98</v>
      </c>
      <c r="F41" s="15">
        <f aca="true" t="shared" si="10" ref="F41:F83">D41+E41</f>
        <v>1781031.19</v>
      </c>
      <c r="G41" s="16">
        <v>1717994.17</v>
      </c>
      <c r="H41" s="16">
        <v>1717994.17</v>
      </c>
      <c r="I41" s="16">
        <f t="shared" si="6"/>
        <v>63037.02000000002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>
        <v>61519.06</v>
      </c>
      <c r="E44" s="16">
        <v>0</v>
      </c>
      <c r="F44" s="15">
        <f t="shared" si="10"/>
        <v>61519.06</v>
      </c>
      <c r="G44" s="16">
        <v>0</v>
      </c>
      <c r="H44" s="16">
        <v>0</v>
      </c>
      <c r="I44" s="16">
        <f t="shared" si="6"/>
        <v>61519.06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1533140.24</v>
      </c>
      <c r="E49" s="15">
        <f t="shared" si="11"/>
        <v>237310.03</v>
      </c>
      <c r="F49" s="15">
        <f t="shared" si="11"/>
        <v>1770450.27</v>
      </c>
      <c r="G49" s="15">
        <f t="shared" si="11"/>
        <v>839373.4</v>
      </c>
      <c r="H49" s="15">
        <f t="shared" si="11"/>
        <v>839373.4</v>
      </c>
      <c r="I49" s="15">
        <f t="shared" si="11"/>
        <v>931076.87</v>
      </c>
    </row>
    <row r="50" spans="2:9" ht="12.75">
      <c r="B50" s="13" t="s">
        <v>51</v>
      </c>
      <c r="C50" s="11"/>
      <c r="D50" s="15">
        <v>0</v>
      </c>
      <c r="E50" s="16">
        <v>46790.5</v>
      </c>
      <c r="F50" s="15">
        <f t="shared" si="10"/>
        <v>46790.5</v>
      </c>
      <c r="G50" s="16">
        <v>40453.16</v>
      </c>
      <c r="H50" s="16">
        <v>40453.16</v>
      </c>
      <c r="I50" s="16">
        <f t="shared" si="6"/>
        <v>6337.3399999999965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0</v>
      </c>
      <c r="E53" s="16">
        <v>221854</v>
      </c>
      <c r="F53" s="15">
        <f t="shared" si="10"/>
        <v>221854</v>
      </c>
      <c r="G53" s="16">
        <v>221854</v>
      </c>
      <c r="H53" s="16">
        <v>221854</v>
      </c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>
        <v>1533140.24</v>
      </c>
      <c r="E57" s="16">
        <v>-31334.47</v>
      </c>
      <c r="F57" s="15">
        <f t="shared" si="10"/>
        <v>1501805.77</v>
      </c>
      <c r="G57" s="16">
        <v>577066.24</v>
      </c>
      <c r="H57" s="16">
        <v>577066.24</v>
      </c>
      <c r="I57" s="16">
        <f t="shared" si="6"/>
        <v>924739.53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0.5" customHeight="1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1654226</v>
      </c>
      <c r="F85" s="21">
        <f t="shared" si="12"/>
        <v>1654226</v>
      </c>
      <c r="G85" s="21">
        <f>G86+G104+G94+G114+G124+G134+G138+G147+G151</f>
        <v>828146</v>
      </c>
      <c r="H85" s="21">
        <f>H86+H104+H94+H114+H124+H134+H138+H147+H151</f>
        <v>828146</v>
      </c>
      <c r="I85" s="21">
        <f t="shared" si="12"/>
        <v>826080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1654226</v>
      </c>
      <c r="F124" s="15">
        <f>SUM(F125:F133)</f>
        <v>1654226</v>
      </c>
      <c r="G124" s="15">
        <f>SUM(G125:G133)</f>
        <v>828146</v>
      </c>
      <c r="H124" s="15">
        <f>SUM(H125:H133)</f>
        <v>828146</v>
      </c>
      <c r="I124" s="16">
        <f t="shared" si="13"/>
        <v>826080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>
        <v>0</v>
      </c>
      <c r="E128" s="16">
        <v>1050000</v>
      </c>
      <c r="F128" s="16">
        <f t="shared" si="17"/>
        <v>1050000</v>
      </c>
      <c r="G128" s="16">
        <v>828146</v>
      </c>
      <c r="H128" s="16">
        <v>828146</v>
      </c>
      <c r="I128" s="16">
        <f t="shared" si="13"/>
        <v>221854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0</v>
      </c>
      <c r="E130" s="16">
        <v>315638</v>
      </c>
      <c r="F130" s="16">
        <f t="shared" si="17"/>
        <v>315638</v>
      </c>
      <c r="G130" s="16">
        <v>0</v>
      </c>
      <c r="H130" s="16">
        <v>0</v>
      </c>
      <c r="I130" s="16">
        <f t="shared" si="13"/>
        <v>315638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>
        <v>0</v>
      </c>
      <c r="E132" s="16">
        <v>288588</v>
      </c>
      <c r="F132" s="16">
        <f t="shared" si="17"/>
        <v>288588</v>
      </c>
      <c r="G132" s="16">
        <v>0</v>
      </c>
      <c r="H132" s="16">
        <v>0</v>
      </c>
      <c r="I132" s="16">
        <f t="shared" si="13"/>
        <v>288588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13309847.97</v>
      </c>
      <c r="E160" s="14">
        <f t="shared" si="21"/>
        <v>2870779.98</v>
      </c>
      <c r="F160" s="14">
        <f t="shared" si="21"/>
        <v>16180627.949999997</v>
      </c>
      <c r="G160" s="14">
        <f t="shared" si="21"/>
        <v>13097148.57</v>
      </c>
      <c r="H160" s="14">
        <f t="shared" si="21"/>
        <v>13089441.52</v>
      </c>
      <c r="I160" s="14">
        <f t="shared" si="21"/>
        <v>3083479.3799999994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2" ht="12.75"/>
    <row r="163" ht="12.75"/>
    <row r="164" spans="5:8" ht="12.75">
      <c r="E164" s="43"/>
      <c r="F164" s="43"/>
      <c r="G164" s="43"/>
      <c r="H164" s="43"/>
    </row>
    <row r="165" spans="3:8" ht="12.75">
      <c r="C165" s="43"/>
      <c r="D165" s="43"/>
      <c r="E165" s="43"/>
      <c r="F165" s="43"/>
      <c r="G165" s="43"/>
      <c r="H165" s="43"/>
    </row>
    <row r="166" spans="3:8" ht="12.75">
      <c r="C166" s="44"/>
      <c r="D166" s="45"/>
      <c r="E166" s="43"/>
      <c r="F166" s="44"/>
      <c r="G166" s="44"/>
      <c r="H166" s="44"/>
    </row>
    <row r="167" spans="3:8" ht="12.75" customHeight="1">
      <c r="C167" s="46" t="s">
        <v>89</v>
      </c>
      <c r="D167" s="47"/>
      <c r="E167" s="43"/>
      <c r="F167" s="49" t="s">
        <v>91</v>
      </c>
      <c r="G167" s="49"/>
      <c r="H167" s="49"/>
    </row>
    <row r="168" spans="3:8" ht="12.75" customHeight="1">
      <c r="C168" s="48" t="s">
        <v>90</v>
      </c>
      <c r="D168" s="47"/>
      <c r="E168" s="43"/>
      <c r="F168" s="50" t="s">
        <v>92</v>
      </c>
      <c r="G168" s="50"/>
      <c r="H168" s="50"/>
    </row>
    <row r="169" spans="3:8" ht="12.75">
      <c r="C169" s="43"/>
      <c r="D169" s="43"/>
      <c r="E169" s="43"/>
      <c r="F169" s="43"/>
      <c r="G169" s="43"/>
      <c r="H169" s="43"/>
    </row>
    <row r="170" spans="3:8" ht="12.75">
      <c r="C170" s="43"/>
      <c r="D170" s="43"/>
      <c r="E170" s="43"/>
      <c r="F170" s="43"/>
      <c r="G170" s="43"/>
      <c r="H170" s="43"/>
    </row>
    <row r="171" spans="3:8" ht="12.75">
      <c r="C171" s="43"/>
      <c r="D171" s="43"/>
      <c r="E171" s="43"/>
      <c r="F171" s="43"/>
      <c r="G171" s="43"/>
      <c r="H171" s="43"/>
    </row>
    <row r="172" spans="3:8" ht="12.75">
      <c r="C172" s="43"/>
      <c r="D172" s="43"/>
      <c r="E172" s="43"/>
      <c r="F172" s="43"/>
      <c r="G172" s="43"/>
      <c r="H172" s="43"/>
    </row>
  </sheetData>
  <sheetProtection/>
  <mergeCells count="14">
    <mergeCell ref="F167:H167"/>
    <mergeCell ref="F168:H168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79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Jose Martin Nava Guevara</cp:lastModifiedBy>
  <cp:lastPrinted>2024-02-03T18:31:24Z</cp:lastPrinted>
  <dcterms:created xsi:type="dcterms:W3CDTF">2016-10-11T20:25:15Z</dcterms:created>
  <dcterms:modified xsi:type="dcterms:W3CDTF">2024-02-03T18:31:40Z</dcterms:modified>
  <cp:category/>
  <cp:version/>
  <cp:contentType/>
  <cp:contentStatus/>
</cp:coreProperties>
</file>