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ANUAL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173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D45" i="1"/>
  <c r="C45" i="1" l="1"/>
  <c r="H152" i="1" l="1"/>
  <c r="H149" i="1"/>
  <c r="H144" i="1"/>
  <c r="H145" i="1"/>
  <c r="H126" i="1"/>
  <c r="H127" i="1"/>
  <c r="H128" i="1"/>
  <c r="H116" i="1"/>
  <c r="H117" i="1"/>
  <c r="H115" i="1"/>
  <c r="H106" i="1"/>
  <c r="H113" i="1"/>
  <c r="H105" i="1"/>
  <c r="H102" i="1"/>
  <c r="H103" i="1"/>
  <c r="H93" i="1"/>
  <c r="H87" i="1"/>
  <c r="H78" i="1"/>
  <c r="H75" i="1"/>
  <c r="H67" i="1"/>
  <c r="H69" i="1"/>
  <c r="H70" i="1"/>
  <c r="H71" i="1"/>
  <c r="H62" i="1"/>
  <c r="H42" i="1"/>
  <c r="H43" i="1"/>
  <c r="H44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E149" i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E145" i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E127" i="1"/>
  <c r="E128" i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E117" i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E106" i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E105" i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E103" i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E87" i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E75" i="1"/>
  <c r="E76" i="1"/>
  <c r="H76" i="1" s="1"/>
  <c r="E74" i="1"/>
  <c r="H74" i="1" s="1"/>
  <c r="E70" i="1"/>
  <c r="E71" i="1"/>
  <c r="E72" i="1"/>
  <c r="H72" i="1" s="1"/>
  <c r="E66" i="1"/>
  <c r="H66" i="1" s="1"/>
  <c r="E67" i="1"/>
  <c r="E68" i="1"/>
  <c r="H68" i="1" s="1"/>
  <c r="E69" i="1"/>
  <c r="E65" i="1"/>
  <c r="H65" i="1" s="1"/>
  <c r="E62" i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E43" i="1"/>
  <c r="E44" i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G85" i="1" s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C85" i="1" s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85" i="1" l="1"/>
  <c r="F85" i="1"/>
  <c r="H85" i="1"/>
  <c r="F10" i="1"/>
  <c r="G10" i="1"/>
  <c r="G160" i="1" s="1"/>
  <c r="C10" i="1"/>
  <c r="C160" i="1" s="1"/>
  <c r="D10" i="1"/>
  <c r="D160" i="1" s="1"/>
  <c r="H10" i="1"/>
  <c r="E85" i="1"/>
  <c r="E10" i="1"/>
  <c r="E160" i="1" l="1"/>
  <c r="H160" i="1"/>
  <c r="F160" i="1"/>
</calcChain>
</file>

<file path=xl/sharedStrings.xml><?xml version="1.0" encoding="utf-8"?>
<sst xmlns="http://schemas.openxmlformats.org/spreadsheetml/2006/main" count="168" uniqueCount="95">
  <si>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</si>
  <si>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</si>
  <si>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</si>
  <si>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</si>
  <si>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</si>
  <si>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</si>
  <si>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</si>
  <si>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</si>
  <si>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</si>
  <si>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</si>
  <si>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</si>
  <si>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</si>
  <si>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</si>
  <si>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</si>
  <si>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</si>
  <si>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</si>
  <si>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</si>
  <si>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</si>
  <si>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</si>
  <si>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</si>
  <si>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</si>
  <si>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</si>
  <si>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</si>
  <si>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</si>
  <si>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</si>
  <si>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</si>
  <si>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</si>
  <si>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</si>
  <si>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</si>
  <si>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</si>
  <si>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</si>
  <si>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</si>
  <si>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</si>
  <si>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</si>
  <si>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</si>
  <si>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</si>
  <si>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</si>
  <si>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</si>
  <si>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</si>
  <si>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</si>
  <si>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</si>
  <si>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</si>
  <si>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</si>
  <si>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</si>
  <si>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</si>
  <si>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</si>
  <si>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</si>
  <si>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</si>
  <si>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</si>
  <si>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</si>
  <si>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</si>
  <si>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</si>
  <si>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</si>
  <si>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</si>
  <si>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</si>
  <si>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</si>
  <si>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</si>
  <si>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</si>
  <si>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</si>
  <si>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</si>
  <si>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</si>
  <si>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</si>
  <si>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</si>
  <si>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</si>
  <si>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</si>
  <si>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</si>
  <si>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</si>
  <si>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</si>
  <si>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</si>
  <si>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</si>
  <si>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</si>
  <si>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</si>
  <si>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</si>
  <si>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</si>
  <si>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</si>
  <si>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</si>
  <si>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</si>
  <si>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</si>
  <si>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</si>
  <si>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</si>
  <si>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</si>
  <si>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</si>
  <si>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</si>
  <si>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</si>
  <si>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</si>
  <si>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</si>
  <si>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</si>
  <si>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</si>
  <si>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Pensiones Civiles del Estado de Chihuahua (a)</t>
  </si>
  <si>
    <t>Del 01 de enero al 31 de diciembre de 2023 (b)</t>
  </si>
  <si>
    <t>Bajo protesta de decir verdad declaramos que los Estados Financieros y sus Notas son razonablemente correctos y responsabilidad del emisor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</si>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</sst>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170</xdr:row>
      <xdr:rowOff>9525</xdr:rowOff>
    </xdr:from>
    <xdr:to>
      <xdr:col>2</xdr:col>
      <xdr:colOff>342900</xdr:colOff>
      <xdr:row>170</xdr:row>
      <xdr:rowOff>10585</xdr:rowOff>
    </xdr:to>
    <xdr:cxnSp macro="">
      <xdr:nvCxnSpPr>
        <xdr:cNvPr id="2" name="Conector recto 1"/>
        <xdr:cNvCxnSpPr/>
      </xdr:nvCxnSpPr>
      <xdr:spPr>
        <a:xfrm flipV="1">
          <a:off x="772584" y="2524125"/>
          <a:ext cx="1094316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2325158</xdr:colOff>
      <xdr:row>170</xdr:row>
      <xdr:rowOff>0</xdr:rowOff>
    </xdr:from>
    <xdr:to>
      <xdr:col>5</xdr:col>
      <xdr:colOff>1152525</xdr:colOff>
      <xdr:row>170</xdr:row>
      <xdr:rowOff>13759</xdr:rowOff>
    </xdr:to>
    <xdr:cxnSp macro="">
      <xdr:nvCxnSpPr>
        <xdr:cNvPr id="3" name="Conector recto 2"/>
        <xdr:cNvCxnSpPr/>
      </xdr:nvCxnSpPr>
      <xdr:spPr>
        <a:xfrm flipV="1">
          <a:off x="3049058" y="25146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61" zoomScaleNormal="100" workbookViewId="0">
      <selection activeCell="A163" sqref="A16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4" width="15.140625" style="1" bestFit="1" customWidth="1"/>
    <col min="5" max="7" width="16.28515625" style="1" bestFit="1" customWidth="1"/>
    <col min="8" max="8" width="15.710937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4433975334.3899994</v>
      </c>
      <c r="D10" s="8">
        <f>SUM(D12,D20,D30,D40,D50,D60,D64,D73,D77)</f>
        <v>5971282842.9899998</v>
      </c>
      <c r="E10" s="24">
        <f t="shared" ref="E10:H10" si="0">SUM(E12,E20,E30,E40,E50,E60,E64,E73,E77)</f>
        <v>10405258177.380001</v>
      </c>
      <c r="F10" s="8">
        <f t="shared" si="0"/>
        <v>10319269964.790001</v>
      </c>
      <c r="G10" s="8">
        <f t="shared" si="0"/>
        <v>10319269964.790001</v>
      </c>
      <c r="H10" s="24">
        <f t="shared" si="0"/>
        <v>85988212.589999586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600192578.15999997</v>
      </c>
      <c r="D12" s="7">
        <f>SUM(D13:D19)</f>
        <v>-1.3096723705530167E-10</v>
      </c>
      <c r="E12" s="25">
        <f t="shared" ref="E12:H12" si="1">SUM(E13:E19)</f>
        <v>600192578.15999997</v>
      </c>
      <c r="F12" s="7">
        <f t="shared" si="1"/>
        <v>551284290.98000002</v>
      </c>
      <c r="G12" s="7">
        <f t="shared" si="1"/>
        <v>551284290.98000002</v>
      </c>
      <c r="H12" s="25">
        <f t="shared" si="1"/>
        <v>48908287.179999955</v>
      </c>
    </row>
    <row r="13" spans="2:9" ht="24" x14ac:dyDescent="0.2">
      <c r="B13" s="10" t="s">
        <v>14</v>
      </c>
      <c r="C13" s="22">
        <v>293480462.39999998</v>
      </c>
      <c r="D13" s="22">
        <v>-1216571.1100000001</v>
      </c>
      <c r="E13" s="26">
        <f>SUM(C13:D13)</f>
        <v>292263891.28999996</v>
      </c>
      <c r="F13" s="23">
        <v>292160208.10000002</v>
      </c>
      <c r="G13" s="23">
        <v>292160208.10000002</v>
      </c>
      <c r="H13" s="30">
        <f>SUM(E13-F13)</f>
        <v>103683.18999993801</v>
      </c>
    </row>
    <row r="14" spans="2:9" ht="22.9" customHeight="1" x14ac:dyDescent="0.2">
      <c r="B14" s="10" t="s">
        <v>15</v>
      </c>
      <c r="C14" s="22">
        <v>26782422.239999998</v>
      </c>
      <c r="D14" s="22">
        <v>-23134.54</v>
      </c>
      <c r="E14" s="26">
        <f t="shared" ref="E14:E79" si="2">SUM(C14:D14)</f>
        <v>26759287.699999999</v>
      </c>
      <c r="F14" s="23">
        <v>25708436.480000004</v>
      </c>
      <c r="G14" s="23">
        <v>25708436.480000004</v>
      </c>
      <c r="H14" s="30">
        <f t="shared" ref="H14:H79" si="3">SUM(E14-F14)</f>
        <v>1050851.2199999951</v>
      </c>
    </row>
    <row r="15" spans="2:9" x14ac:dyDescent="0.2">
      <c r="B15" s="10" t="s">
        <v>16</v>
      </c>
      <c r="C15" s="22">
        <v>116525032.56</v>
      </c>
      <c r="D15" s="22">
        <v>686365.1</v>
      </c>
      <c r="E15" s="26">
        <f t="shared" si="2"/>
        <v>117211397.66</v>
      </c>
      <c r="F15" s="23">
        <v>112280085.78999999</v>
      </c>
      <c r="G15" s="23">
        <v>112280085.78999999</v>
      </c>
      <c r="H15" s="30">
        <f t="shared" si="3"/>
        <v>4931311.8700000048</v>
      </c>
    </row>
    <row r="16" spans="2:9" x14ac:dyDescent="0.2">
      <c r="B16" s="10" t="s">
        <v>17</v>
      </c>
      <c r="C16" s="22">
        <v>53804864.640000001</v>
      </c>
      <c r="D16" s="22">
        <v>434024.96000000002</v>
      </c>
      <c r="E16" s="26">
        <f t="shared" si="2"/>
        <v>54238889.600000001</v>
      </c>
      <c r="F16" s="23">
        <v>38961822.039999999</v>
      </c>
      <c r="G16" s="23">
        <v>38961822.039999999</v>
      </c>
      <c r="H16" s="30">
        <f t="shared" si="3"/>
        <v>15277067.560000002</v>
      </c>
    </row>
    <row r="17" spans="2:8" x14ac:dyDescent="0.2">
      <c r="B17" s="10" t="s">
        <v>18</v>
      </c>
      <c r="C17" s="22">
        <v>56806915.68</v>
      </c>
      <c r="D17" s="22">
        <v>7129.35</v>
      </c>
      <c r="E17" s="26">
        <f t="shared" si="2"/>
        <v>56814045.030000001</v>
      </c>
      <c r="F17" s="23">
        <v>36111308.049999997</v>
      </c>
      <c r="G17" s="23">
        <v>36111308.049999997</v>
      </c>
      <c r="H17" s="30">
        <f t="shared" si="3"/>
        <v>20702736.980000004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/>
      <c r="G18" s="23"/>
      <c r="H18" s="30">
        <f t="shared" si="3"/>
        <v>0</v>
      </c>
    </row>
    <row r="19" spans="2:8" x14ac:dyDescent="0.2">
      <c r="B19" s="10" t="s">
        <v>20</v>
      </c>
      <c r="C19" s="22">
        <v>52792880.640000001</v>
      </c>
      <c r="D19" s="22">
        <v>112186.24000000001</v>
      </c>
      <c r="E19" s="26">
        <f t="shared" si="2"/>
        <v>52905066.880000003</v>
      </c>
      <c r="F19" s="23">
        <v>46062430.519999996</v>
      </c>
      <c r="G19" s="23">
        <v>46062430.519999996</v>
      </c>
      <c r="H19" s="30">
        <f t="shared" si="3"/>
        <v>6842636.3600000069</v>
      </c>
    </row>
    <row r="20" spans="2:8" s="9" customFormat="1" ht="24" x14ac:dyDescent="0.2">
      <c r="B20" s="12" t="s">
        <v>21</v>
      </c>
      <c r="C20" s="7">
        <f>SUM(C21:C29)</f>
        <v>1260775073.0400002</v>
      </c>
      <c r="D20" s="7">
        <f t="shared" ref="D20:H20" si="4">SUM(D21:D29)</f>
        <v>404551127.31999999</v>
      </c>
      <c r="E20" s="25">
        <f t="shared" si="4"/>
        <v>1665326200.3599999</v>
      </c>
      <c r="F20" s="7">
        <f t="shared" si="4"/>
        <v>1616253493.8464499</v>
      </c>
      <c r="G20" s="7">
        <f t="shared" si="4"/>
        <v>1616253493.8464499</v>
      </c>
      <c r="H20" s="25">
        <f t="shared" si="4"/>
        <v>49072706.513550088</v>
      </c>
    </row>
    <row r="21" spans="2:8" ht="24" x14ac:dyDescent="0.2">
      <c r="B21" s="10" t="s">
        <v>22</v>
      </c>
      <c r="C21" s="22">
        <v>9324498</v>
      </c>
      <c r="D21" s="22">
        <v>-4276880.21</v>
      </c>
      <c r="E21" s="26">
        <f t="shared" si="2"/>
        <v>5047617.79</v>
      </c>
      <c r="F21" s="23">
        <v>5446333.7400000002</v>
      </c>
      <c r="G21" s="23">
        <v>5446333.7400000002</v>
      </c>
      <c r="H21" s="30">
        <f t="shared" si="3"/>
        <v>-398715.95000000019</v>
      </c>
    </row>
    <row r="22" spans="2:8" x14ac:dyDescent="0.2">
      <c r="B22" s="10" t="s">
        <v>23</v>
      </c>
      <c r="C22" s="22">
        <v>339999.6</v>
      </c>
      <c r="D22" s="22">
        <v>-155321.76</v>
      </c>
      <c r="E22" s="26">
        <f t="shared" si="2"/>
        <v>184677.83999999997</v>
      </c>
      <c r="F22" s="23">
        <v>142136.15</v>
      </c>
      <c r="G22" s="23">
        <v>142136.15</v>
      </c>
      <c r="H22" s="30">
        <f t="shared" si="3"/>
        <v>42541.689999999973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1993756.32</v>
      </c>
      <c r="D24" s="22">
        <v>-1178619.3600000001</v>
      </c>
      <c r="E24" s="26">
        <f t="shared" si="2"/>
        <v>815136.96</v>
      </c>
      <c r="F24" s="23">
        <v>0</v>
      </c>
      <c r="G24" s="23">
        <v>0</v>
      </c>
      <c r="H24" s="30">
        <f t="shared" si="3"/>
        <v>815136.96</v>
      </c>
    </row>
    <row r="25" spans="2:8" ht="23.45" customHeight="1" x14ac:dyDescent="0.2">
      <c r="B25" s="10" t="s">
        <v>26</v>
      </c>
      <c r="C25" s="22">
        <v>1242050603.04</v>
      </c>
      <c r="D25" s="22">
        <v>413450928.14999998</v>
      </c>
      <c r="E25" s="26">
        <f t="shared" si="2"/>
        <v>1655501531.1900001</v>
      </c>
      <c r="F25" s="23">
        <v>1604374958.03</v>
      </c>
      <c r="G25" s="23">
        <v>1604374958.03</v>
      </c>
      <c r="H25" s="30">
        <f t="shared" si="3"/>
        <v>51126573.160000086</v>
      </c>
    </row>
    <row r="26" spans="2:8" x14ac:dyDescent="0.2">
      <c r="B26" s="10" t="s">
        <v>27</v>
      </c>
      <c r="C26" s="22">
        <v>2241752.64</v>
      </c>
      <c r="D26" s="22">
        <v>-1105376.1299999999</v>
      </c>
      <c r="E26" s="26">
        <f t="shared" si="2"/>
        <v>1136376.5100000002</v>
      </c>
      <c r="F26" s="23">
        <v>1835046.5499999998</v>
      </c>
      <c r="G26" s="23">
        <v>1835046.5499999998</v>
      </c>
      <c r="H26" s="30">
        <f t="shared" si="3"/>
        <v>-698670.03999999957</v>
      </c>
    </row>
    <row r="27" spans="2:8" ht="24" x14ac:dyDescent="0.2">
      <c r="B27" s="10" t="s">
        <v>28</v>
      </c>
      <c r="C27" s="22">
        <v>2464999.92</v>
      </c>
      <c r="D27" s="22">
        <v>-1215456.17</v>
      </c>
      <c r="E27" s="26">
        <f t="shared" si="2"/>
        <v>1249543.75</v>
      </c>
      <c r="F27" s="23">
        <v>140799.85999999999</v>
      </c>
      <c r="G27" s="23">
        <v>140799.85999999999</v>
      </c>
      <c r="H27" s="30">
        <f t="shared" si="3"/>
        <v>1108743.8900000001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/>
      <c r="G28" s="23"/>
      <c r="H28" s="30">
        <f t="shared" si="3"/>
        <v>0</v>
      </c>
    </row>
    <row r="29" spans="2:8" ht="25.9" customHeight="1" x14ac:dyDescent="0.2">
      <c r="B29" s="10" t="s">
        <v>30</v>
      </c>
      <c r="C29" s="22">
        <v>2359463.52</v>
      </c>
      <c r="D29" s="22">
        <v>-968147.2</v>
      </c>
      <c r="E29" s="26">
        <f t="shared" si="2"/>
        <v>1391316.32</v>
      </c>
      <c r="F29" s="23">
        <v>4314219.51645</v>
      </c>
      <c r="G29" s="23">
        <v>4314219.51645</v>
      </c>
      <c r="H29" s="30">
        <f t="shared" si="3"/>
        <v>-2922903.1964499997</v>
      </c>
    </row>
    <row r="30" spans="2:8" s="9" customFormat="1" ht="24" x14ac:dyDescent="0.2">
      <c r="B30" s="12" t="s">
        <v>31</v>
      </c>
      <c r="C30" s="7">
        <f>SUM(C31:C39)</f>
        <v>518128738.07999992</v>
      </c>
      <c r="D30" s="7">
        <f t="shared" ref="D30:H30" si="5">SUM(D31:D39)</f>
        <v>305826139.78000003</v>
      </c>
      <c r="E30" s="25">
        <f t="shared" si="5"/>
        <v>823954877.8599999</v>
      </c>
      <c r="F30" s="7">
        <f t="shared" si="5"/>
        <v>758705409.86354995</v>
      </c>
      <c r="G30" s="7">
        <f t="shared" si="5"/>
        <v>758705409.86354995</v>
      </c>
      <c r="H30" s="25">
        <f t="shared" si="5"/>
        <v>65249467.996450052</v>
      </c>
    </row>
    <row r="31" spans="2:8" x14ac:dyDescent="0.2">
      <c r="B31" s="10" t="s">
        <v>32</v>
      </c>
      <c r="C31" s="22">
        <v>10339252.560000001</v>
      </c>
      <c r="D31" s="22">
        <v>-2438731.2400000002</v>
      </c>
      <c r="E31" s="26">
        <f t="shared" si="2"/>
        <v>7900521.3200000003</v>
      </c>
      <c r="F31" s="23">
        <v>9765033.8000000007</v>
      </c>
      <c r="G31" s="23">
        <v>9765033.8000000007</v>
      </c>
      <c r="H31" s="30">
        <f t="shared" si="3"/>
        <v>-1864512.4800000004</v>
      </c>
    </row>
    <row r="32" spans="2:8" x14ac:dyDescent="0.2">
      <c r="B32" s="10" t="s">
        <v>33</v>
      </c>
      <c r="C32" s="22">
        <v>90790494.719999999</v>
      </c>
      <c r="D32" s="22">
        <v>21416691.010000002</v>
      </c>
      <c r="E32" s="26">
        <f t="shared" si="2"/>
        <v>112207185.73</v>
      </c>
      <c r="F32" s="23">
        <v>82374434.649999991</v>
      </c>
      <c r="G32" s="23">
        <v>82374434.649999991</v>
      </c>
      <c r="H32" s="30">
        <f t="shared" si="3"/>
        <v>29832751.080000013</v>
      </c>
    </row>
    <row r="33" spans="2:8" ht="24" x14ac:dyDescent="0.2">
      <c r="B33" s="10" t="s">
        <v>34</v>
      </c>
      <c r="C33" s="22">
        <v>361552962</v>
      </c>
      <c r="D33" s="22">
        <v>313786388.30000001</v>
      </c>
      <c r="E33" s="26">
        <f t="shared" si="2"/>
        <v>675339350.29999995</v>
      </c>
      <c r="F33" s="23">
        <v>560299487.30999994</v>
      </c>
      <c r="G33" s="23">
        <v>560299487.30999994</v>
      </c>
      <c r="H33" s="30">
        <f t="shared" si="3"/>
        <v>115039862.99000001</v>
      </c>
    </row>
    <row r="34" spans="2:8" ht="24.6" customHeight="1" x14ac:dyDescent="0.2">
      <c r="B34" s="10" t="s">
        <v>35</v>
      </c>
      <c r="C34" s="22">
        <v>27190994.399999999</v>
      </c>
      <c r="D34" s="22">
        <v>-13796839.33</v>
      </c>
      <c r="E34" s="26">
        <f t="shared" si="2"/>
        <v>13394155.069999998</v>
      </c>
      <c r="F34" s="23">
        <v>493035.05</v>
      </c>
      <c r="G34" s="23">
        <v>493035.05</v>
      </c>
      <c r="H34" s="30">
        <f t="shared" si="3"/>
        <v>12901120.019999998</v>
      </c>
    </row>
    <row r="35" spans="2:8" ht="24" x14ac:dyDescent="0.2">
      <c r="B35" s="10" t="s">
        <v>36</v>
      </c>
      <c r="C35" s="22">
        <v>25318267.68</v>
      </c>
      <c r="D35" s="22">
        <v>-11737669.039999999</v>
      </c>
      <c r="E35" s="26">
        <f t="shared" si="2"/>
        <v>13580598.640000001</v>
      </c>
      <c r="F35" s="23">
        <v>11654419.26355</v>
      </c>
      <c r="G35" s="23">
        <v>11654419.26355</v>
      </c>
      <c r="H35" s="30">
        <f t="shared" si="3"/>
        <v>1926179.3764500003</v>
      </c>
    </row>
    <row r="36" spans="2:8" ht="24" x14ac:dyDescent="0.2">
      <c r="B36" s="10" t="s">
        <v>37</v>
      </c>
      <c r="C36" s="22">
        <v>437880</v>
      </c>
      <c r="D36" s="22">
        <v>-215912.36</v>
      </c>
      <c r="E36" s="26">
        <f t="shared" si="2"/>
        <v>221967.64</v>
      </c>
      <c r="F36" s="23">
        <v>183839.17</v>
      </c>
      <c r="G36" s="23">
        <v>183839.17</v>
      </c>
      <c r="H36" s="30">
        <f t="shared" si="3"/>
        <v>38128.47</v>
      </c>
    </row>
    <row r="37" spans="2:8" x14ac:dyDescent="0.2">
      <c r="B37" s="10" t="s">
        <v>38</v>
      </c>
      <c r="C37" s="22">
        <v>1270000.08</v>
      </c>
      <c r="D37" s="22">
        <v>-581841.15</v>
      </c>
      <c r="E37" s="26">
        <f t="shared" si="2"/>
        <v>688158.93</v>
      </c>
      <c r="F37" s="23">
        <v>889857.11</v>
      </c>
      <c r="G37" s="23">
        <v>889857.11</v>
      </c>
      <c r="H37" s="30">
        <f t="shared" si="3"/>
        <v>-201698.17999999993</v>
      </c>
    </row>
    <row r="38" spans="2:8" x14ac:dyDescent="0.2">
      <c r="B38" s="10" t="s">
        <v>39</v>
      </c>
      <c r="C38" s="22">
        <v>1019500.08</v>
      </c>
      <c r="D38" s="22">
        <v>-502700.89</v>
      </c>
      <c r="E38" s="26">
        <f t="shared" si="2"/>
        <v>516799.18999999994</v>
      </c>
      <c r="F38" s="23">
        <v>554784</v>
      </c>
      <c r="G38" s="23">
        <v>554784</v>
      </c>
      <c r="H38" s="30">
        <f t="shared" si="3"/>
        <v>-37984.810000000056</v>
      </c>
    </row>
    <row r="39" spans="2:8" x14ac:dyDescent="0.2">
      <c r="B39" s="10" t="s">
        <v>40</v>
      </c>
      <c r="C39" s="22">
        <v>209386.56</v>
      </c>
      <c r="D39" s="22">
        <v>-103245.52</v>
      </c>
      <c r="E39" s="26">
        <f t="shared" si="2"/>
        <v>106141.04</v>
      </c>
      <c r="F39" s="23">
        <v>92490519.50999999</v>
      </c>
      <c r="G39" s="23">
        <v>92490519.50999999</v>
      </c>
      <c r="H39" s="30">
        <f t="shared" si="3"/>
        <v>-92384378.469999984</v>
      </c>
    </row>
    <row r="40" spans="2:8" s="9" customFormat="1" ht="25.5" customHeight="1" x14ac:dyDescent="0.2">
      <c r="B40" s="12" t="s">
        <v>41</v>
      </c>
      <c r="C40" s="7">
        <f>SUM(C41:C49)</f>
        <v>1989882548.79</v>
      </c>
      <c r="D40" s="7">
        <f t="shared" ref="D40:H40" si="6">SUM(D41:D49)</f>
        <v>4815934850.3499994</v>
      </c>
      <c r="E40" s="25">
        <f t="shared" si="6"/>
        <v>6805817399.1399994</v>
      </c>
      <c r="F40" s="7">
        <f t="shared" si="6"/>
        <v>6914250212.5799999</v>
      </c>
      <c r="G40" s="7">
        <f t="shared" si="6"/>
        <v>6914250212.5799999</v>
      </c>
      <c r="H40" s="25">
        <f t="shared" si="6"/>
        <v>-108432813.44000053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f>3621339629.79-C119</f>
        <v>1989882548.79</v>
      </c>
      <c r="D45" s="22">
        <f>4708840026.95-D119</f>
        <v>4815934850.3499994</v>
      </c>
      <c r="E45" s="26">
        <f t="shared" si="2"/>
        <v>6805817399.1399994</v>
      </c>
      <c r="F45" s="23">
        <f>8438613396.58-F119</f>
        <v>6914250212.5799999</v>
      </c>
      <c r="G45" s="23">
        <v>6914250212.5799999</v>
      </c>
      <c r="H45" s="30">
        <f t="shared" si="3"/>
        <v>-108432813.44000053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64996396.32</v>
      </c>
      <c r="D50" s="7">
        <f t="shared" ref="D50:H50" si="7">SUM(D51:D59)</f>
        <v>-24341829.810000002</v>
      </c>
      <c r="E50" s="25">
        <f t="shared" si="7"/>
        <v>40654566.509999998</v>
      </c>
      <c r="F50" s="7">
        <f t="shared" si="7"/>
        <v>9464002.1699999999</v>
      </c>
      <c r="G50" s="7">
        <f t="shared" si="7"/>
        <v>9464002.1699999999</v>
      </c>
      <c r="H50" s="25">
        <f t="shared" si="7"/>
        <v>31190564.34</v>
      </c>
    </row>
    <row r="51" spans="2:8" x14ac:dyDescent="0.2">
      <c r="B51" s="10" t="s">
        <v>52</v>
      </c>
      <c r="C51" s="22">
        <v>7141396.3200000003</v>
      </c>
      <c r="D51" s="22">
        <v>-3138711.3</v>
      </c>
      <c r="E51" s="26">
        <f t="shared" si="2"/>
        <v>4002685.0200000005</v>
      </c>
      <c r="F51" s="23">
        <v>5719906.9899999993</v>
      </c>
      <c r="G51" s="23">
        <v>5719906.9899999993</v>
      </c>
      <c r="H51" s="30">
        <f t="shared" si="3"/>
        <v>-1717221.9699999988</v>
      </c>
    </row>
    <row r="52" spans="2:8" x14ac:dyDescent="0.2">
      <c r="B52" s="10" t="s">
        <v>53</v>
      </c>
      <c r="C52" s="22">
        <v>1000000.08</v>
      </c>
      <c r="D52" s="22">
        <v>-493085.72</v>
      </c>
      <c r="E52" s="26">
        <f t="shared" si="2"/>
        <v>506914.36</v>
      </c>
      <c r="F52" s="23"/>
      <c r="G52" s="23"/>
      <c r="H52" s="30">
        <f t="shared" si="3"/>
        <v>506914.36</v>
      </c>
    </row>
    <row r="53" spans="2:8" ht="24" x14ac:dyDescent="0.2">
      <c r="B53" s="10" t="s">
        <v>54</v>
      </c>
      <c r="C53" s="22">
        <v>5500000.0800000001</v>
      </c>
      <c r="D53" s="22">
        <v>-3411971.32</v>
      </c>
      <c r="E53" s="26">
        <f t="shared" si="2"/>
        <v>2088028.7600000002</v>
      </c>
      <c r="F53" s="23">
        <v>1024754.12</v>
      </c>
      <c r="G53" s="23">
        <v>1024754.12</v>
      </c>
      <c r="H53" s="30">
        <f t="shared" si="3"/>
        <v>1063274.6400000001</v>
      </c>
    </row>
    <row r="54" spans="2:8" x14ac:dyDescent="0.2">
      <c r="B54" s="10" t="s">
        <v>55</v>
      </c>
      <c r="C54" s="22">
        <v>3720000</v>
      </c>
      <c r="D54" s="22">
        <v>-1834278.74</v>
      </c>
      <c r="E54" s="26">
        <f t="shared" si="2"/>
        <v>1885721.26</v>
      </c>
      <c r="F54" s="23">
        <v>1347000</v>
      </c>
      <c r="G54" s="23">
        <v>1347000</v>
      </c>
      <c r="H54" s="30">
        <f t="shared" si="3"/>
        <v>538721.26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/>
      <c r="G55" s="23"/>
      <c r="H55" s="30">
        <f t="shared" si="3"/>
        <v>0</v>
      </c>
    </row>
    <row r="56" spans="2:8" x14ac:dyDescent="0.2">
      <c r="B56" s="10" t="s">
        <v>57</v>
      </c>
      <c r="C56" s="22">
        <v>13494999.84</v>
      </c>
      <c r="D56" s="22">
        <v>-6654191.2300000004</v>
      </c>
      <c r="E56" s="26">
        <f t="shared" si="2"/>
        <v>6840808.6099999994</v>
      </c>
      <c r="F56" s="23">
        <v>1372341.0600000003</v>
      </c>
      <c r="G56" s="23">
        <v>1372341.0600000003</v>
      </c>
      <c r="H56" s="30">
        <f t="shared" si="3"/>
        <v>5468467.5499999989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34140000</v>
      </c>
      <c r="D59" s="22">
        <v>-8809591.5</v>
      </c>
      <c r="E59" s="26">
        <f t="shared" si="2"/>
        <v>25330408.5</v>
      </c>
      <c r="F59" s="23">
        <v>0</v>
      </c>
      <c r="G59" s="23">
        <v>0</v>
      </c>
      <c r="H59" s="30">
        <f t="shared" si="3"/>
        <v>25330408.5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469312555.35000002</v>
      </c>
      <c r="E77" s="25">
        <f t="shared" si="11"/>
        <v>469312555.35000002</v>
      </c>
      <c r="F77" s="7">
        <f t="shared" si="11"/>
        <v>469312555.35000002</v>
      </c>
      <c r="G77" s="7">
        <f t="shared" si="11"/>
        <v>469312555.35000002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469312555.35000002</v>
      </c>
      <c r="E84" s="26">
        <f t="shared" si="12"/>
        <v>469312555.35000002</v>
      </c>
      <c r="F84" s="23">
        <v>469312555.35000002</v>
      </c>
      <c r="G84" s="22">
        <v>469312555.35000002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1631457081</v>
      </c>
      <c r="D85" s="15">
        <f t="shared" ref="D85:H85" si="14">SUM(D86,D94,D104,D114,D124,D134,D138,D147,D151)</f>
        <v>-107094823.40000001</v>
      </c>
      <c r="E85" s="27">
        <f t="shared" si="14"/>
        <v>1524362257.5999999</v>
      </c>
      <c r="F85" s="15">
        <f t="shared" si="14"/>
        <v>1524363184</v>
      </c>
      <c r="G85" s="15">
        <f t="shared" si="14"/>
        <v>1524363184</v>
      </c>
      <c r="H85" s="27">
        <f t="shared" si="14"/>
        <v>-926.40000009536743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1631457081</v>
      </c>
      <c r="D114" s="7">
        <f t="shared" ref="D114:H114" si="20">SUM(D115:D123)</f>
        <v>-107094823.40000001</v>
      </c>
      <c r="E114" s="25">
        <f t="shared" si="20"/>
        <v>1524362257.5999999</v>
      </c>
      <c r="F114" s="7">
        <f t="shared" si="20"/>
        <v>1524363184</v>
      </c>
      <c r="G114" s="7">
        <f t="shared" si="20"/>
        <v>1524363184</v>
      </c>
      <c r="H114" s="25">
        <f t="shared" si="20"/>
        <v>-926.40000009536743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1631457081</v>
      </c>
      <c r="D119" s="22">
        <v>-107094823.40000001</v>
      </c>
      <c r="E119" s="26">
        <f t="shared" si="17"/>
        <v>1524362257.5999999</v>
      </c>
      <c r="F119" s="23">
        <v>1524363184</v>
      </c>
      <c r="G119" s="23">
        <v>1524363184</v>
      </c>
      <c r="H119" s="30">
        <f t="shared" si="16"/>
        <v>-926.40000009536743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6065432415.3899994</v>
      </c>
      <c r="D160" s="21">
        <f t="shared" ref="D160:G160" si="28">SUM(D10,D85)</f>
        <v>5864188019.5900002</v>
      </c>
      <c r="E160" s="28">
        <f>SUM(E10,E85)</f>
        <v>11929620434.980001</v>
      </c>
      <c r="F160" s="21">
        <f t="shared" si="28"/>
        <v>11843633148.790001</v>
      </c>
      <c r="G160" s="21">
        <f t="shared" si="28"/>
        <v>11843633148.790001</v>
      </c>
      <c r="H160" s="28">
        <f>SUM(H10,H85)</f>
        <v>85987286.189999491</v>
      </c>
    </row>
    <row r="161" spans="2:5" s="31" customFormat="1" x14ac:dyDescent="0.2"/>
    <row r="162" spans="2:5" s="51" customFormat="1" x14ac:dyDescent="0.2">
      <c r="B162" s="52" t="s">
        <v>90</v>
      </c>
    </row>
    <row r="163" spans="2:5" s="51" customFormat="1" x14ac:dyDescent="0.2"/>
    <row r="164" spans="2:5" s="51" customFormat="1" x14ac:dyDescent="0.2"/>
    <row r="165" spans="2:5" s="51" customFormat="1" x14ac:dyDescent="0.2"/>
    <row r="166" spans="2:5" s="51" customFormat="1" x14ac:dyDescent="0.2"/>
    <row r="167" spans="2:5" s="51" customFormat="1" x14ac:dyDescent="0.2"/>
    <row r="168" spans="2:5" s="51" customFormat="1" x14ac:dyDescent="0.2"/>
    <row r="169" spans="2:5" s="51" customFormat="1" x14ac:dyDescent="0.2"/>
    <row r="170" spans="2:5" s="51" customFormat="1" x14ac:dyDescent="0.2">
      <c r="B170" s="53"/>
    </row>
    <row r="171" spans="2:5" s="51" customFormat="1" ht="12.75" x14ac:dyDescent="0.2">
      <c r="B171" s="54" t="s">
        <v>91</v>
      </c>
      <c r="E171" s="55" t="s">
        <v>92</v>
      </c>
    </row>
    <row r="172" spans="2:5" s="51" customFormat="1" ht="12.75" x14ac:dyDescent="0.2">
      <c r="B172" s="54" t="s">
        <v>93</v>
      </c>
      <c r="E172" s="56" t="s">
        <v>94</v>
      </c>
    </row>
    <row r="173" spans="2:5" s="31" customFormat="1" x14ac:dyDescent="0.2"/>
    <row r="174" spans="2:5" s="31" customFormat="1" x14ac:dyDescent="0.2"/>
    <row r="175" spans="2:5" s="31" customFormat="1" x14ac:dyDescent="0.2"/>
    <row r="176" spans="2:5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Pensiones</cp:lastModifiedBy>
  <dcterms:created xsi:type="dcterms:W3CDTF">2020-01-08T21:14:59Z</dcterms:created>
  <dcterms:modified xsi:type="dcterms:W3CDTF">2024-02-02T17:31:55Z</dcterms:modified>
</cp:coreProperties>
</file>