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13_ncr:1_{2A6EB7CA-BF13-41CA-8734-7F68856ED221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E58" i="1" l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<sst xmlns="http://schemas.openxmlformats.org/spreadsheetml/2006/main" count="70" uniqueCount="46">
  <si>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</si>
  <si>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</si>
  <si>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</si>
  <si>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</si>
  <si>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</si>
  <si>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</si>
  <si>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</si>
  <si>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</si>
  <si>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</si>
  <si>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</si>
  <si>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</si>
  <si>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</si>
  <si>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</si>
  <si>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</si>
  <si>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</si>
  <si>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</si>
  <si>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</si>
  <si>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</si>
  <si>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</si>
  <si>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</si>
  <si>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</si>
  <si>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</si>
  <si>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</si>
  <si>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</si>
  <si>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</si>
  <si>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</si>
  <si>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</si>
  <si>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</si>
  <si>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</si>
  <si>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</si>
  <si>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</si>
  <si>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</si>
  <si>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</si>
  <si>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</si>
  <si>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</si>
  <si>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</si>
  <si>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</si>
  <si>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</si>
  <si>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</si>
  <si>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</si>
  <si>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</si>
  <si>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</si>
  <si>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</si>
  <si>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</si>
  <si>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POTABLE Y ALCANTARILLADO DE ANÁHUAC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</si>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</sst>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/>
  <dimension ref="B1:R275"/>
  <sheetViews>
    <sheetView tabSelected="1" topLeftCell="A49" zoomScale="90" zoomScaleNormal="90" workbookViewId="0">
      <selection activeCell="B69" sqref="B69:D72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9458497</v>
      </c>
      <c r="D8" s="5">
        <f t="shared" ref="D8:E8" si="0">SUM(D9:D11)</f>
        <v>11399834.52</v>
      </c>
      <c r="E8" s="5">
        <f t="shared" si="0"/>
        <v>11399834.52</v>
      </c>
    </row>
    <row r="9" spans="2:5" x14ac:dyDescent="0.25">
      <c r="B9" s="28" t="s">
        <v>9</v>
      </c>
      <c r="C9" s="33">
        <v>9458497</v>
      </c>
      <c r="D9" s="33">
        <v>11399834.52</v>
      </c>
      <c r="E9" s="33">
        <v>11399834.52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10822213.560000001</v>
      </c>
      <c r="D12" s="5">
        <f>SUM(D13+D14)</f>
        <v>14412708.07</v>
      </c>
      <c r="E12" s="5">
        <f>SUM(E13+E14)</f>
        <v>14282538.279999999</v>
      </c>
    </row>
    <row r="13" spans="2:5" ht="24" x14ac:dyDescent="0.25">
      <c r="B13" s="28" t="s">
        <v>13</v>
      </c>
      <c r="C13" s="33">
        <v>10822213.560000001</v>
      </c>
      <c r="D13" s="33">
        <v>11965208.07</v>
      </c>
      <c r="E13" s="33">
        <v>11835038.279999999</v>
      </c>
    </row>
    <row r="14" spans="2:5" ht="24" x14ac:dyDescent="0.25">
      <c r="B14" s="28" t="s">
        <v>14</v>
      </c>
      <c r="C14" s="33">
        <v>0</v>
      </c>
      <c r="D14" s="33">
        <v>2447500</v>
      </c>
      <c r="E14" s="33">
        <v>2447500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/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-1363716.5600000005</v>
      </c>
      <c r="D18" s="5">
        <f t="shared" ref="D18:E18" si="2">D8-D12+D15</f>
        <v>-3012873.5500000007</v>
      </c>
      <c r="E18" s="5">
        <f t="shared" si="2"/>
        <v>-2882703.76</v>
      </c>
    </row>
    <row r="19" spans="2:5" ht="24" x14ac:dyDescent="0.25">
      <c r="B19" s="27" t="s">
        <v>19</v>
      </c>
      <c r="C19" s="5">
        <f>C18-C11</f>
        <v>-1363716.5600000005</v>
      </c>
      <c r="D19" s="5">
        <f t="shared" ref="D19:E19" si="3">D18-D11</f>
        <v>-3012873.5500000007</v>
      </c>
      <c r="E19" s="5">
        <f t="shared" si="3"/>
        <v>-2882703.76</v>
      </c>
    </row>
    <row r="20" spans="2:5" ht="24.75" thickBot="1" x14ac:dyDescent="0.3">
      <c r="B20" s="29" t="s">
        <v>20</v>
      </c>
      <c r="C20" s="7">
        <f>C19-C15</f>
        <v>-1363716.5600000005</v>
      </c>
      <c r="D20" s="7">
        <f t="shared" ref="D20:E20" si="4">D19-D15</f>
        <v>-3012873.5500000007</v>
      </c>
      <c r="E20" s="7">
        <f t="shared" si="4"/>
        <v>-2882703.76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-1363716.5600000005</v>
      </c>
      <c r="D27" s="5">
        <f t="shared" ref="D27:E27" si="6">D20+D24</f>
        <v>-3012873.5500000007</v>
      </c>
      <c r="E27" s="5">
        <f t="shared" si="6"/>
        <v>-2882703.76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62.2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9458497</v>
      </c>
      <c r="D45" s="22">
        <f t="shared" ref="D45:E45" si="10">D9</f>
        <v>11399834.52</v>
      </c>
      <c r="E45" s="22">
        <f t="shared" si="10"/>
        <v>11399834.52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10822213.560000001</v>
      </c>
      <c r="D49" s="22">
        <f t="shared" ref="D49:E49" si="14">D13</f>
        <v>11965208.07</v>
      </c>
      <c r="E49" s="22">
        <f t="shared" si="14"/>
        <v>11835038.279999999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-1363716.5600000005</v>
      </c>
      <c r="D51" s="21">
        <f t="shared" ref="D51:E51" si="16">D45+D46-D49+D50</f>
        <v>-565373.55000000075</v>
      </c>
      <c r="E51" s="21">
        <f t="shared" si="16"/>
        <v>-435203.75999999978</v>
      </c>
      <c r="F51" s="25"/>
    </row>
    <row r="52" spans="2:6" ht="24.75" thickBot="1" x14ac:dyDescent="0.3">
      <c r="B52" s="27" t="s">
        <v>39</v>
      </c>
      <c r="C52" s="21">
        <f>C51-C46</f>
        <v>-1363716.5600000005</v>
      </c>
      <c r="D52" s="21">
        <f t="shared" ref="D52:E52" si="17">D51-D46</f>
        <v>-565373.55000000075</v>
      </c>
      <c r="E52" s="21">
        <f t="shared" si="17"/>
        <v>-435203.75999999978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2447500</v>
      </c>
      <c r="E61" s="22">
        <f t="shared" si="22"/>
        <v>2447500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-2447500</v>
      </c>
      <c r="E63" s="21">
        <f t="shared" si="24"/>
        <v>-2447500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-2447500</v>
      </c>
      <c r="E64" s="32">
        <f t="shared" si="25"/>
        <v>-2447500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C68" s="39"/>
      <c r="D68" s="39"/>
      <c r="E68" s="39"/>
    </row>
    <row r="69" spans="2:18" s="40" customFormat="1" x14ac:dyDescent="0.25">
      <c r="B69" s="38"/>
    </row>
    <row r="70" spans="2:18" s="40" customFormat="1" x14ac:dyDescent="0.25">
      <c r="B70" s="38"/>
    </row>
    <row r="71" spans="2:18" s="40" customFormat="1" x14ac:dyDescent="0.25">
      <c r="B71" s="38"/>
    </row>
    <row r="72" spans="2:18" s="40" customFormat="1" x14ac:dyDescent="0.25">
      <c r="B72" s="38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3622047244094491" right="0.23622047244094491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anahuac</cp:lastModifiedBy>
  <cp:lastPrinted>2024-02-01T19:31:29Z</cp:lastPrinted>
  <dcterms:created xsi:type="dcterms:W3CDTF">2020-01-08T20:37:56Z</dcterms:created>
  <dcterms:modified xsi:type="dcterms:W3CDTF">2024-02-01T19:32:19Z</dcterms:modified>
</cp:coreProperties>
</file>