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6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 l="1"/>
  <c r="D56" i="1"/>
  <c r="F65" i="1"/>
  <c r="C65" i="1"/>
  <c r="D65" i="1"/>
  <c r="G56" i="1"/>
  <c r="F56" i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2" i="1"/>
  <c r="H18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H56" i="1" s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D84" i="1" s="1"/>
  <c r="H47" i="1"/>
  <c r="F10" i="1"/>
  <c r="F84" i="1" s="1"/>
  <c r="G47" i="1"/>
  <c r="G10" i="1"/>
  <c r="C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<sst xmlns="http://schemas.openxmlformats.org/spreadsheetml/2006/main" count="85" uniqueCount="53">
  <si>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</si>
  <si>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</si>
  <si>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</si>
  <si>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</si>
  <si>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</si>
  <si>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</si>
  <si>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</si>
  <si>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</si>
  <si>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</si>
  <si>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</si>
  <si>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</si>
  <si>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</si>
  <si>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</si>
  <si>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</si>
  <si>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</si>
  <si>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</si>
  <si>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</si>
  <si>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</si>
  <si>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</si>
  <si>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</si>
  <si>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</si>
  <si>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</si>
  <si>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</si>
  <si>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</si>
  <si>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</si>
  <si>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</si>
  <si>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</si>
  <si>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</si>
  <si>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</si>
  <si>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</si>
  <si>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</si>
  <si>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</si>
  <si>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</si>
  <si>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</si>
  <si>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</si>
  <si>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</si>
  <si>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</si>
  <si>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</si>
  <si>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</si>
  <si>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</si>
  <si>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</si>
  <si>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</si>
  <si>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</si>
  <si>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</si>
  <si>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</si>
  <si>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</si>
  <si>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</si>
  <si>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las Mujeres</t>
  </si>
  <si>
    <t>Del 01 de enero al 31 de diciembre de 2023 (b)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</si>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</sst>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6" zoomScale="90" zoomScaleNormal="90" workbookViewId="0">
      <selection activeCell="N93" sqref="N93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55673394.079999998</v>
      </c>
      <c r="D10" s="4">
        <f t="shared" ref="D10:H10" si="0">SUM(D11,D21,D30,D41)</f>
        <v>-2209000</v>
      </c>
      <c r="E10" s="4">
        <f t="shared" si="0"/>
        <v>53464394.079999998</v>
      </c>
      <c r="F10" s="4">
        <f t="shared" si="0"/>
        <v>51666577.179999992</v>
      </c>
      <c r="G10" s="4">
        <f t="shared" si="0"/>
        <v>47855977.420000002</v>
      </c>
      <c r="H10" s="4">
        <f t="shared" si="0"/>
        <v>1797816.8999999985</v>
      </c>
    </row>
    <row r="11" spans="2:9" x14ac:dyDescent="0.25">
      <c r="B11" s="8" t="s">
        <v>13</v>
      </c>
      <c r="C11" s="4">
        <f>SUM(C12:C19)</f>
        <v>9269285.2799999993</v>
      </c>
      <c r="D11" s="4">
        <f t="shared" ref="D11:H11" si="1">SUM(D12:D19)</f>
        <v>1094060.49</v>
      </c>
      <c r="E11" s="4">
        <f t="shared" si="1"/>
        <v>10363345.77</v>
      </c>
      <c r="F11" s="4">
        <f t="shared" si="1"/>
        <v>8632345.7699999996</v>
      </c>
      <c r="G11" s="4">
        <f t="shared" si="1"/>
        <v>8632345.7699999996</v>
      </c>
      <c r="H11" s="4">
        <f t="shared" si="1"/>
        <v>1731000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9269285.2799999993</v>
      </c>
      <c r="D19" s="15">
        <v>1094060.49</v>
      </c>
      <c r="E19" s="17">
        <f t="shared" si="2"/>
        <v>10363345.77</v>
      </c>
      <c r="F19" s="15">
        <v>8632345.7699999996</v>
      </c>
      <c r="G19" s="15">
        <v>8632345.7699999996</v>
      </c>
      <c r="H19" s="17">
        <f t="shared" si="3"/>
        <v>1731000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46404108.799999997</v>
      </c>
      <c r="D21" s="4">
        <f t="shared" ref="D21:H21" si="4">SUM(D22:D28)</f>
        <v>-3303060.49</v>
      </c>
      <c r="E21" s="4">
        <f t="shared" si="4"/>
        <v>43101048.309999995</v>
      </c>
      <c r="F21" s="4">
        <f t="shared" si="4"/>
        <v>43034231.409999996</v>
      </c>
      <c r="G21" s="4">
        <f t="shared" si="4"/>
        <v>39223631.649999999</v>
      </c>
      <c r="H21" s="4">
        <f t="shared" si="4"/>
        <v>66816.89999999851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46404108.799999997</v>
      </c>
      <c r="D28" s="15">
        <v>-3303060.49</v>
      </c>
      <c r="E28" s="17">
        <f t="shared" si="5"/>
        <v>43101048.309999995</v>
      </c>
      <c r="F28" s="15">
        <v>43034231.409999996</v>
      </c>
      <c r="G28" s="15">
        <v>39223631.649999999</v>
      </c>
      <c r="H28" s="17">
        <f t="shared" si="6"/>
        <v>66816.89999999851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15447833</v>
      </c>
      <c r="D47" s="4">
        <f t="shared" ref="D47:H47" si="13">SUM(D48,D58,D67,D78)</f>
        <v>12322386.610000001</v>
      </c>
      <c r="E47" s="4">
        <f t="shared" si="13"/>
        <v>27770219.609999999</v>
      </c>
      <c r="F47" s="4">
        <f t="shared" si="13"/>
        <v>27770219.610000003</v>
      </c>
      <c r="G47" s="4">
        <f t="shared" si="13"/>
        <v>27770219.610000003</v>
      </c>
      <c r="H47" s="4">
        <f t="shared" si="13"/>
        <v>-3.7252902984619141E-9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8160698.9800000004</v>
      </c>
      <c r="E48" s="4">
        <f t="shared" si="14"/>
        <v>8160698.9800000004</v>
      </c>
      <c r="F48" s="4">
        <f t="shared" si="14"/>
        <v>8160698.9800000004</v>
      </c>
      <c r="G48" s="4">
        <f t="shared" si="14"/>
        <v>8160698.9800000004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f>3068299.23+5092399.75</f>
        <v>8160698.9800000004</v>
      </c>
      <c r="E56" s="17">
        <f t="shared" si="15"/>
        <v>8160698.9800000004</v>
      </c>
      <c r="F56" s="15">
        <f>3068299.23+5092399.75</f>
        <v>8160698.9800000004</v>
      </c>
      <c r="G56" s="15">
        <f>3068299.23+5092399.75</f>
        <v>8160698.9800000004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15447833</v>
      </c>
      <c r="D58" s="4">
        <f t="shared" ref="D58:H58" si="17">SUM(D59:D65)</f>
        <v>4161687.6300000004</v>
      </c>
      <c r="E58" s="4">
        <f t="shared" si="17"/>
        <v>19609520.629999999</v>
      </c>
      <c r="F58" s="4">
        <f t="shared" si="17"/>
        <v>19609520.630000003</v>
      </c>
      <c r="G58" s="4">
        <f t="shared" si="17"/>
        <v>19609520.630000003</v>
      </c>
      <c r="H58" s="4">
        <f t="shared" si="17"/>
        <v>-3.7252902984619141E-9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f>13049576+2398257</f>
        <v>15447833</v>
      </c>
      <c r="D65" s="15">
        <f>2231800+2501629.95-2008171.76+1436429.44</f>
        <v>4161687.6300000004</v>
      </c>
      <c r="E65" s="17">
        <f t="shared" si="18"/>
        <v>19609520.629999999</v>
      </c>
      <c r="F65" s="15">
        <f>2231800+2501629.95+11041404.24+3834686.44</f>
        <v>19609520.630000003</v>
      </c>
      <c r="G65" s="15">
        <f>2231800+2501629.95+11041404.24+3834686.44</f>
        <v>19609520.630000003</v>
      </c>
      <c r="H65" s="17">
        <f t="shared" si="19"/>
        <v>-3.7252902984619141E-9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71121227.079999998</v>
      </c>
      <c r="D84" s="5">
        <f t="shared" ref="D84:H84" si="26">SUM(D10,D47)</f>
        <v>10113386.610000001</v>
      </c>
      <c r="E84" s="5">
        <f>SUM(E10,E47)</f>
        <v>81234613.689999998</v>
      </c>
      <c r="F84" s="5">
        <f t="shared" si="26"/>
        <v>79436796.789999992</v>
      </c>
      <c r="G84" s="5">
        <f t="shared" si="26"/>
        <v>75626197.030000001</v>
      </c>
      <c r="H84" s="5">
        <f t="shared" si="26"/>
        <v>1797816.8999999948</v>
      </c>
    </row>
    <row r="86" spans="2:8" s="18" customFormat="1" x14ac:dyDescent="0.25"/>
    <row r="87" spans="2:8" s="18" customFormat="1" x14ac:dyDescent="0.25"/>
    <row r="88" spans="2:8" s="18" customFormat="1" x14ac:dyDescent="0.25">
      <c r="B88" s="37" t="s">
        <v>49</v>
      </c>
      <c r="C88" s="38"/>
      <c r="D88" s="39"/>
      <c r="E88" s="38" t="s">
        <v>50</v>
      </c>
      <c r="F88" s="38"/>
      <c r="G88" s="38"/>
    </row>
    <row r="89" spans="2:8" s="18" customFormat="1" x14ac:dyDescent="0.25">
      <c r="B89" s="37" t="s">
        <v>51</v>
      </c>
      <c r="C89" s="38"/>
      <c r="D89" s="39"/>
      <c r="E89" s="38"/>
      <c r="F89" s="38" t="s">
        <v>52</v>
      </c>
      <c r="G89" s="38"/>
    </row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2020-01-08T22:29:57Z</dcterms:created>
  <dcterms:modified xsi:type="dcterms:W3CDTF">2024-01-29T16:01:18Z</dcterms:modified>
</cp:coreProperties>
</file>