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27972472-FB7D-40AD-B6D4-A8E483150F5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720" windowWidth="28800" windowHeight="15480" xr2:uid="{00000000-000D-0000-FFFF-FFFF00000000}"/>
  </bookViews>
  <sheets>
    <sheet name="EAI_DET" sheetId="1" r:id="rId1"/>
  </sheets>
  <definedNames>
    <definedName name="_xlnm.Print_Area" localSheetId="0">EAI_DET!$A$1:$I$92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G43" i="1" l="1"/>
  <c r="G73" i="1" s="1"/>
  <c r="H17" i="1"/>
  <c r="D43" i="1"/>
  <c r="H37" i="1"/>
  <c r="C43" i="1"/>
  <c r="C73" i="1" s="1"/>
  <c r="E17" i="1"/>
  <c r="F43" i="1"/>
  <c r="H78" i="1"/>
  <c r="F73" i="1"/>
  <c r="D73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<sst xmlns="http://schemas.openxmlformats.org/spreadsheetml/2006/main" count="77" uniqueCount="77">
  <si>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</si>
  <si>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</si>
  <si>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</si>
  <si>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</si>
  <si>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</si>
  <si>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</si>
  <si>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</si>
  <si>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</si>
  <si>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</si>
  <si>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</si>
  <si>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</si>
  <si>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</si>
  <si>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</si>
  <si>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</si>
  <si>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</si>
  <si>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</si>
  <si>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</si>
  <si>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</si>
  <si>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</si>
  <si>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</si>
  <si>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</si>
  <si>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</si>
  <si>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</si>
  <si>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</si>
  <si>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</si>
  <si>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</si>
  <si>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</si>
  <si>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</si>
  <si>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</si>
  <si>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</si>
  <si>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</si>
  <si>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</si>
  <si>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</si>
  <si>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</si>
  <si>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</si>
  <si>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</si>
  <si>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</si>
  <si>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</si>
  <si>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</si>
  <si>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</si>
  <si>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</si>
  <si>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</si>
  <si>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</si>
  <si>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</si>
  <si>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</si>
  <si>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</si>
  <si>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</si>
  <si>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</si>
  <si>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</si>
  <si>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</si>
  <si>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</si>
  <si>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</si>
  <si>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</si>
  <si>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</si>
  <si>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</si>
  <si>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</si>
  <si>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</si>
  <si>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</si>
  <si>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</si>
  <si>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</si>
  <si>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</si>
  <si>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</si>
  <si>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</si>
  <si>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</si>
  <si>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</si>
  <si>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</si>
  <si>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</si>
  <si>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</si>
  <si>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</si>
  <si>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</si>
  <si>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</si>
  <si>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</si>
  <si>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</si>
  <si>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</si>
  <si>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</si>
  <si>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CREEL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</si>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</sst>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550333</xdr:colOff>
      <xdr:row>85</xdr:row>
      <xdr:rowOff>77878</xdr:rowOff>
    </xdr:from>
    <xdr:to>
      <xdr:col>6</xdr:col>
      <xdr:colOff>232832</xdr:colOff>
      <xdr:row>88</xdr:row>
      <xdr:rowOff>31750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64" t="-1" r="12071" b="27396"/>
        <a:stretch/>
      </xdr:blipFill>
      <xdr:spPr>
        <a:xfrm>
          <a:off x="5450416" y="15360211"/>
          <a:ext cx="2677583" cy="398372"/>
        </a:xfrm>
        <a:prstGeom prst="rect">
          <a:avLst/>
        </a:prstGeom>
      </xdr:spPr>
    </xdr:pic>
    <xdr:clientData/>
  </xdr:twoCellAnchor>
  <xdr:twoCellAnchor editAs="oneCell">
    <xdr:from>
      <xdr:col>1</xdr:col>
      <xdr:colOff>306917</xdr:colOff>
      <xdr:row>85</xdr:row>
      <xdr:rowOff>52918</xdr:rowOff>
    </xdr:from>
    <xdr:to>
      <xdr:col>1</xdr:col>
      <xdr:colOff>3149567</xdr:colOff>
      <xdr:row>88</xdr:row>
      <xdr:rowOff>100415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750" y="15335251"/>
          <a:ext cx="2842650" cy="491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61" zoomScale="90" zoomScaleNormal="90" zoomScaleSheetLayoutView="90" workbookViewId="0">
      <selection activeCell="H88" sqref="H8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7467587.1399999997</v>
      </c>
      <c r="D13" s="24">
        <v>1073394.26</v>
      </c>
      <c r="E13" s="26">
        <f t="shared" si="0"/>
        <v>8540981.4000000004</v>
      </c>
      <c r="F13" s="24">
        <v>7016360.46</v>
      </c>
      <c r="G13" s="24">
        <v>7016360.46</v>
      </c>
      <c r="H13" s="26">
        <f t="shared" si="1"/>
        <v>-451226.6799999997</v>
      </c>
    </row>
    <row r="14" spans="2:9" x14ac:dyDescent="0.2">
      <c r="B14" s="9" t="s">
        <v>16</v>
      </c>
      <c r="C14" s="24">
        <v>0</v>
      </c>
      <c r="D14" s="24">
        <v>10892</v>
      </c>
      <c r="E14" s="26">
        <f t="shared" si="0"/>
        <v>10892</v>
      </c>
      <c r="F14" s="24">
        <v>10892</v>
      </c>
      <c r="G14" s="24">
        <v>10892</v>
      </c>
      <c r="H14" s="26">
        <f t="shared" si="1"/>
        <v>10892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51062.2</v>
      </c>
      <c r="D16" s="24">
        <v>40330.550000000003</v>
      </c>
      <c r="E16" s="26">
        <f t="shared" si="0"/>
        <v>91392.75</v>
      </c>
      <c r="F16" s="24">
        <v>47368.36</v>
      </c>
      <c r="G16" s="24">
        <v>47368.36</v>
      </c>
      <c r="H16" s="26">
        <f t="shared" si="1"/>
        <v>-3693.8399999999965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315520</v>
      </c>
      <c r="E36" s="28">
        <f t="shared" si="3"/>
        <v>315520</v>
      </c>
      <c r="F36" s="24">
        <v>315520</v>
      </c>
      <c r="G36" s="24">
        <v>315520</v>
      </c>
      <c r="H36" s="26">
        <f t="shared" ref="H36:H41" si="7">SUM(G36-C36)</f>
        <v>315520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7518649.3399999999</v>
      </c>
      <c r="D43" s="55">
        <f t="shared" ref="D43:H43" si="10">SUM(D10:D17,D30,D36,D37,D39)</f>
        <v>1440136.81</v>
      </c>
      <c r="E43" s="35">
        <f t="shared" si="10"/>
        <v>8958786.1500000004</v>
      </c>
      <c r="F43" s="55">
        <f t="shared" si="10"/>
        <v>7390140.8200000003</v>
      </c>
      <c r="G43" s="55">
        <f t="shared" si="10"/>
        <v>7390140.8200000003</v>
      </c>
      <c r="H43" s="35">
        <f t="shared" si="10"/>
        <v>-128508.51999999967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1682674.19</v>
      </c>
      <c r="E66" s="26">
        <f>SUM(D66,C66)</f>
        <v>1682674.19</v>
      </c>
      <c r="F66" s="24">
        <v>1682674.19</v>
      </c>
      <c r="G66" s="24">
        <v>1682674.19</v>
      </c>
      <c r="H66" s="26">
        <f>SUM(G66-C66)</f>
        <v>1682674.19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1682674.19</v>
      </c>
      <c r="E68" s="26">
        <f t="shared" si="18"/>
        <v>1682674.19</v>
      </c>
      <c r="F68" s="22">
        <f t="shared" si="18"/>
        <v>1682674.19</v>
      </c>
      <c r="G68" s="22">
        <f t="shared" si="18"/>
        <v>1682674.19</v>
      </c>
      <c r="H68" s="26">
        <f>SUM(H48,H57,H62,H65,H66)</f>
        <v>1682674.19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7518649.3399999999</v>
      </c>
      <c r="D73" s="22">
        <f t="shared" ref="D73:G73" si="21">SUM(D43,D68,D70)</f>
        <v>3122811</v>
      </c>
      <c r="E73" s="26">
        <f t="shared" si="21"/>
        <v>10641460.34</v>
      </c>
      <c r="F73" s="22">
        <f t="shared" si="21"/>
        <v>9072815.0099999998</v>
      </c>
      <c r="G73" s="22">
        <f t="shared" si="21"/>
        <v>9072815.0099999998</v>
      </c>
      <c r="H73" s="26">
        <f>SUM(H43,H68,H70)</f>
        <v>1554165.6700000004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  <rowBreaks count="1" manualBreakCount="1">
    <brk id="6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2024-02-02T23:20:09Z</cp:lastPrinted>
  <dcterms:created xsi:type="dcterms:W3CDTF">2020-01-08T20:55:35Z</dcterms:created>
  <dcterms:modified xsi:type="dcterms:W3CDTF">2024-02-02T23:20:23Z</dcterms:modified>
</cp:coreProperties>
</file>