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PNECH\Desktop\Cuenta Pública\2023\3.-Presup.Transparencia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28800" windowHeight="12330"/>
  </bookViews>
  <sheets>
    <sheet name="EAEPED_OG" sheetId="1" r:id="rId1"/>
  </sheets>
  <definedNames>
    <definedName name="_xlnm.Print_Area" localSheetId="0">EAEPED_OG!$B$2:$H$169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3" i="1" l="1"/>
  <c r="C113" i="1"/>
  <c r="E113" i="1" l="1"/>
  <c r="H113" i="1" s="1"/>
  <c r="E153" i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2" i="1"/>
  <c r="H152" i="1" s="1"/>
  <c r="E149" i="1"/>
  <c r="H149" i="1" s="1"/>
  <c r="E150" i="1"/>
  <c r="H150" i="1" s="1"/>
  <c r="E148" i="1"/>
  <c r="H148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39" i="1"/>
  <c r="H139" i="1" s="1"/>
  <c r="E136" i="1"/>
  <c r="H136" i="1" s="1"/>
  <c r="E137" i="1"/>
  <c r="H137" i="1" s="1"/>
  <c r="E135" i="1"/>
  <c r="H135" i="1" s="1"/>
  <c r="E133" i="1"/>
  <c r="H133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25" i="1"/>
  <c r="H12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F62" i="1" s="1"/>
  <c r="E63" i="1"/>
  <c r="H63" i="1" s="1"/>
  <c r="E61" i="1"/>
  <c r="H61" i="1" s="1"/>
  <c r="E52" i="1"/>
  <c r="H52" i="1" s="1"/>
  <c r="E53" i="1"/>
  <c r="E54" i="1"/>
  <c r="E55" i="1"/>
  <c r="E56" i="1"/>
  <c r="H56" i="1" s="1"/>
  <c r="E57" i="1"/>
  <c r="E58" i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55" i="1" l="1"/>
  <c r="H58" i="1"/>
  <c r="H53" i="1"/>
  <c r="H62" i="1"/>
  <c r="H60" i="1" s="1"/>
  <c r="H57" i="1"/>
  <c r="H151" i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E60" i="1"/>
  <c r="D60" i="1"/>
  <c r="C6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D85" i="1" l="1"/>
  <c r="C85" i="1"/>
  <c r="F60" i="1"/>
  <c r="F50" i="1"/>
  <c r="H54" i="1"/>
  <c r="H50" i="1" s="1"/>
  <c r="H10" i="1" s="1"/>
  <c r="D10" i="1"/>
  <c r="G62" i="1"/>
  <c r="G60" i="1" s="1"/>
  <c r="F85" i="1"/>
  <c r="G85" i="1"/>
  <c r="H85" i="1"/>
  <c r="C10" i="1"/>
  <c r="E85" i="1"/>
  <c r="E10" i="1"/>
  <c r="D160" i="1" l="1"/>
  <c r="C160" i="1"/>
  <c r="F10" i="1"/>
  <c r="F160" i="1" s="1"/>
  <c r="G50" i="1"/>
  <c r="G10" i="1" s="1"/>
  <c r="G160" i="1" s="1"/>
  <c r="H160" i="1"/>
  <c r="E160" i="1"/>
</calcChain>
</file>

<file path=xl/sharedStrings.xml><?xml version="1.0" encoding="utf-8"?>
<sst xmlns="http://schemas.openxmlformats.org/spreadsheetml/2006/main" count="166" uniqueCount="93">
  <si>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</si>
  <si>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</si>
  <si>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</si>
  <si>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</si>
  <si>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</si>
  <si>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</si>
  <si>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</si>
  <si>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</si>
  <si>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</si>
  <si>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</si>
  <si>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</si>
  <si>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</si>
  <si>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</si>
  <si>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</si>
  <si>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</si>
  <si>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</si>
  <si>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</si>
  <si>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</si>
  <si>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</si>
  <si>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</si>
  <si>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</si>
  <si>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</si>
  <si>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</si>
  <si>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</si>
  <si>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</si>
  <si>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</si>
  <si>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</si>
  <si>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</si>
  <si>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</si>
  <si>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</si>
  <si>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</si>
  <si>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</si>
  <si>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</si>
  <si>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</si>
  <si>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</si>
  <si>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</si>
  <si>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</si>
  <si>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</si>
  <si>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</si>
  <si>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</si>
  <si>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</si>
  <si>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</si>
  <si>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</si>
  <si>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</si>
  <si>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</si>
  <si>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</si>
  <si>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</si>
  <si>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</si>
  <si>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</si>
  <si>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</si>
  <si>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</si>
  <si>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</si>
  <si>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</si>
  <si>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</si>
  <si>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</si>
  <si>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</si>
  <si>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</si>
  <si>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</si>
  <si>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</si>
  <si>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</si>
  <si>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</si>
  <si>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</si>
  <si>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</si>
  <si>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</si>
  <si>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</si>
  <si>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</si>
  <si>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</si>
  <si>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</si>
  <si>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</si>
  <si>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</si>
  <si>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</si>
  <si>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</si>
  <si>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</si>
  <si>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</si>
  <si>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</si>
  <si>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</si>
  <si>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</si>
  <si>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</si>
  <si>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</si>
  <si>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</si>
  <si>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</si>
  <si>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</si>
  <si>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</si>
  <si>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</si>
  <si>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</si>
  <si>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</si>
  <si>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</si>
  <si>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</si>
  <si>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PEDAGÓGICA NACIONAL DEL ESTADO DE CHIHUAHUA</t>
  </si>
  <si>
    <t>Del 01 de enero al 31 de diciembre de 2023</t>
  </si>
  <si>
    <t>RECTORA</t>
  </si>
  <si>
    <t xml:space="preserve">MTRA. GRACIELA AIDA VELO AMPARAN                                                                      LAE. FRANCISCO PADILLA ANGUIANO                                                                                                                                                                                                                </t>
  </si>
  <si>
    <t xml:space="preserve">   SECRETARIO ADMINSTRATIVO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</si>
</sst>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/>
  <dimension ref="B1:R205"/>
  <sheetViews>
    <sheetView tabSelected="1" zoomScale="130" zoomScaleNormal="130" workbookViewId="0">
      <selection activeCell="G59" sqref="G59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21.140625" style="1" customWidth="1"/>
    <col min="5" max="7" width="14.42578125" style="1" bestFit="1" customWidth="1"/>
    <col min="8" max="8" width="18.42578125" style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88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41550000</v>
      </c>
      <c r="D10" s="8">
        <f>SUM(D12,D20,D30,D40,D50,D60,D64,D73,D77)</f>
        <v>8755674</v>
      </c>
      <c r="E10" s="24">
        <f t="shared" ref="E10:H10" si="0">SUM(E12,E20,E30,E40,E50,E60,E64,E73,E77)</f>
        <v>50305674</v>
      </c>
      <c r="F10" s="8">
        <f t="shared" si="0"/>
        <v>43887224</v>
      </c>
      <c r="G10" s="8">
        <f t="shared" si="0"/>
        <v>43847299</v>
      </c>
      <c r="H10" s="24">
        <f t="shared" si="0"/>
        <v>6418450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12595716</v>
      </c>
      <c r="D12" s="7">
        <f>SUM(D13:D19)</f>
        <v>-1143273</v>
      </c>
      <c r="E12" s="25">
        <f t="shared" ref="E12:H12" si="1">SUM(E13:E19)</f>
        <v>11452443</v>
      </c>
      <c r="F12" s="7">
        <f t="shared" si="1"/>
        <v>11262797</v>
      </c>
      <c r="G12" s="7">
        <f t="shared" si="1"/>
        <v>11262797</v>
      </c>
      <c r="H12" s="25">
        <f t="shared" si="1"/>
        <v>189646</v>
      </c>
    </row>
    <row r="13" spans="2:9" ht="24" x14ac:dyDescent="0.2">
      <c r="B13" s="10" t="s">
        <v>14</v>
      </c>
      <c r="C13" s="22">
        <v>0</v>
      </c>
      <c r="D13" s="22">
        <v>0</v>
      </c>
      <c r="E13" s="26">
        <f>SUM(C13:D13)</f>
        <v>0</v>
      </c>
      <c r="F13" s="23">
        <v>0</v>
      </c>
      <c r="G13" s="23">
        <v>0</v>
      </c>
      <c r="H13" s="30">
        <f>SUM(E13-F13)</f>
        <v>0</v>
      </c>
    </row>
    <row r="14" spans="2:9" ht="22.9" customHeight="1" x14ac:dyDescent="0.2">
      <c r="B14" s="10" t="s">
        <v>15</v>
      </c>
      <c r="C14" s="22">
        <v>5702466</v>
      </c>
      <c r="D14" s="22">
        <v>-219302</v>
      </c>
      <c r="E14" s="26">
        <f t="shared" ref="E14:G79" si="2">SUM(C14:D14)</f>
        <v>5483164</v>
      </c>
      <c r="F14" s="23">
        <v>5318865</v>
      </c>
      <c r="G14" s="23">
        <v>5318865</v>
      </c>
      <c r="H14" s="30">
        <f t="shared" ref="H14:H79" si="3">SUM(E14-F14)</f>
        <v>164299</v>
      </c>
    </row>
    <row r="15" spans="2:9" x14ac:dyDescent="0.2">
      <c r="B15" s="10" t="s">
        <v>16</v>
      </c>
      <c r="C15" s="22">
        <v>6893250</v>
      </c>
      <c r="D15" s="22">
        <v>-923971</v>
      </c>
      <c r="E15" s="26">
        <f t="shared" si="2"/>
        <v>5969279</v>
      </c>
      <c r="F15" s="23">
        <v>5943932</v>
      </c>
      <c r="G15" s="23">
        <v>5943932</v>
      </c>
      <c r="H15" s="30">
        <f t="shared" si="3"/>
        <v>25347</v>
      </c>
    </row>
    <row r="16" spans="2:9" x14ac:dyDescent="0.2">
      <c r="B16" s="10" t="s">
        <v>17</v>
      </c>
      <c r="C16" s="22">
        <v>0</v>
      </c>
      <c r="D16" s="22">
        <v>0</v>
      </c>
      <c r="E16" s="26">
        <f t="shared" si="2"/>
        <v>0</v>
      </c>
      <c r="F16" s="23">
        <v>0</v>
      </c>
      <c r="G16" s="23">
        <v>0</v>
      </c>
      <c r="H16" s="30">
        <f t="shared" si="3"/>
        <v>0</v>
      </c>
    </row>
    <row r="17" spans="2:8" x14ac:dyDescent="0.2">
      <c r="B17" s="10" t="s">
        <v>18</v>
      </c>
      <c r="C17" s="22">
        <v>0</v>
      </c>
      <c r="D17" s="22">
        <v>0</v>
      </c>
      <c r="E17" s="26">
        <f t="shared" si="2"/>
        <v>0</v>
      </c>
      <c r="F17" s="23">
        <v>0</v>
      </c>
      <c r="G17" s="23">
        <v>0</v>
      </c>
      <c r="H17" s="30">
        <f t="shared" si="3"/>
        <v>0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4765748</v>
      </c>
      <c r="D20" s="7">
        <f t="shared" ref="D20:H20" si="4">SUM(D21:D29)</f>
        <v>-158977</v>
      </c>
      <c r="E20" s="25">
        <f t="shared" si="4"/>
        <v>4606771</v>
      </c>
      <c r="F20" s="7">
        <f t="shared" si="4"/>
        <v>4250564</v>
      </c>
      <c r="G20" s="7">
        <f t="shared" si="4"/>
        <v>4250564</v>
      </c>
      <c r="H20" s="25">
        <f t="shared" si="4"/>
        <v>356207</v>
      </c>
    </row>
    <row r="21" spans="2:8" ht="24" x14ac:dyDescent="0.2">
      <c r="B21" s="10" t="s">
        <v>22</v>
      </c>
      <c r="C21" s="22">
        <v>2140018</v>
      </c>
      <c r="D21" s="22">
        <v>675147</v>
      </c>
      <c r="E21" s="26">
        <f t="shared" si="2"/>
        <v>2815165</v>
      </c>
      <c r="F21" s="23">
        <v>2491584</v>
      </c>
      <c r="G21" s="23">
        <v>2491584</v>
      </c>
      <c r="H21" s="30">
        <f t="shared" si="3"/>
        <v>323581</v>
      </c>
    </row>
    <row r="22" spans="2:8" x14ac:dyDescent="0.2">
      <c r="B22" s="10" t="s">
        <v>23</v>
      </c>
      <c r="C22" s="22">
        <v>474947</v>
      </c>
      <c r="D22" s="22">
        <v>35568</v>
      </c>
      <c r="E22" s="26">
        <f t="shared" si="2"/>
        <v>510515</v>
      </c>
      <c r="F22" s="23">
        <v>509354</v>
      </c>
      <c r="G22" s="23">
        <v>509354</v>
      </c>
      <c r="H22" s="30">
        <f t="shared" si="3"/>
        <v>1161</v>
      </c>
    </row>
    <row r="23" spans="2:8" ht="24" x14ac:dyDescent="0.2">
      <c r="B23" s="10" t="s">
        <v>24</v>
      </c>
      <c r="C23" s="22">
        <v>32316</v>
      </c>
      <c r="D23" s="22">
        <v>-27831</v>
      </c>
      <c r="E23" s="26">
        <f t="shared" si="2"/>
        <v>4485</v>
      </c>
      <c r="F23" s="23">
        <v>4485</v>
      </c>
      <c r="G23" s="23">
        <v>4485</v>
      </c>
      <c r="H23" s="30">
        <f t="shared" si="3"/>
        <v>0</v>
      </c>
    </row>
    <row r="24" spans="2:8" ht="24" x14ac:dyDescent="0.2">
      <c r="B24" s="10" t="s">
        <v>25</v>
      </c>
      <c r="C24" s="22">
        <v>613319</v>
      </c>
      <c r="D24" s="22">
        <v>-250024</v>
      </c>
      <c r="E24" s="26">
        <f t="shared" si="2"/>
        <v>363295</v>
      </c>
      <c r="F24" s="23">
        <v>352474</v>
      </c>
      <c r="G24" s="23">
        <v>352474</v>
      </c>
      <c r="H24" s="30">
        <f t="shared" si="3"/>
        <v>10821</v>
      </c>
    </row>
    <row r="25" spans="2:8" ht="23.45" customHeight="1" x14ac:dyDescent="0.2">
      <c r="B25" s="10" t="s">
        <v>26</v>
      </c>
      <c r="C25" s="22">
        <v>270861</v>
      </c>
      <c r="D25" s="22">
        <v>-260831</v>
      </c>
      <c r="E25" s="26">
        <f t="shared" si="2"/>
        <v>10030</v>
      </c>
      <c r="F25" s="23">
        <v>10029</v>
      </c>
      <c r="G25" s="23">
        <v>10029</v>
      </c>
      <c r="H25" s="30">
        <f t="shared" si="3"/>
        <v>1</v>
      </c>
    </row>
    <row r="26" spans="2:8" x14ac:dyDescent="0.2">
      <c r="B26" s="10" t="s">
        <v>27</v>
      </c>
      <c r="C26" s="22">
        <v>351177</v>
      </c>
      <c r="D26" s="22">
        <v>-168963</v>
      </c>
      <c r="E26" s="26">
        <f t="shared" si="2"/>
        <v>182214</v>
      </c>
      <c r="F26" s="23">
        <v>180554</v>
      </c>
      <c r="G26" s="23">
        <v>180554</v>
      </c>
      <c r="H26" s="30">
        <f t="shared" si="3"/>
        <v>1660</v>
      </c>
    </row>
    <row r="27" spans="2:8" ht="24" x14ac:dyDescent="0.2">
      <c r="B27" s="10" t="s">
        <v>28</v>
      </c>
      <c r="C27" s="22">
        <v>502304</v>
      </c>
      <c r="D27" s="22">
        <v>-327333</v>
      </c>
      <c r="E27" s="26">
        <f t="shared" si="2"/>
        <v>174971</v>
      </c>
      <c r="F27" s="23">
        <v>174889</v>
      </c>
      <c r="G27" s="23">
        <v>174889</v>
      </c>
      <c r="H27" s="30">
        <f t="shared" si="3"/>
        <v>82</v>
      </c>
    </row>
    <row r="28" spans="2:8" ht="12" customHeight="1" x14ac:dyDescent="0.2">
      <c r="B28" s="10" t="s">
        <v>29</v>
      </c>
      <c r="C28" s="22">
        <v>0</v>
      </c>
      <c r="D28" s="22"/>
      <c r="E28" s="26">
        <f t="shared" si="2"/>
        <v>0</v>
      </c>
      <c r="F28" s="23"/>
      <c r="G28" s="23"/>
      <c r="H28" s="30">
        <f t="shared" si="3"/>
        <v>0</v>
      </c>
    </row>
    <row r="29" spans="2:8" ht="25.9" customHeight="1" x14ac:dyDescent="0.2">
      <c r="B29" s="10" t="s">
        <v>30</v>
      </c>
      <c r="C29" s="22">
        <v>380806</v>
      </c>
      <c r="D29" s="22">
        <v>165290</v>
      </c>
      <c r="E29" s="26">
        <f t="shared" si="2"/>
        <v>546096</v>
      </c>
      <c r="F29" s="23">
        <v>527195</v>
      </c>
      <c r="G29" s="23">
        <v>527195</v>
      </c>
      <c r="H29" s="30">
        <f t="shared" si="3"/>
        <v>18901</v>
      </c>
    </row>
    <row r="30" spans="2:8" s="9" customFormat="1" ht="24" x14ac:dyDescent="0.2">
      <c r="B30" s="12" t="s">
        <v>31</v>
      </c>
      <c r="C30" s="7">
        <f>SUM(C31:C39)</f>
        <v>22299632</v>
      </c>
      <c r="D30" s="7">
        <f t="shared" ref="D30:H30" si="5">SUM(D31:D39)</f>
        <v>3272520</v>
      </c>
      <c r="E30" s="25">
        <f t="shared" si="5"/>
        <v>25572152</v>
      </c>
      <c r="F30" s="7">
        <f t="shared" si="5"/>
        <v>24918423</v>
      </c>
      <c r="G30" s="7">
        <f t="shared" si="5"/>
        <v>24878498</v>
      </c>
      <c r="H30" s="25">
        <f t="shared" si="5"/>
        <v>653729</v>
      </c>
    </row>
    <row r="31" spans="2:8" x14ac:dyDescent="0.2">
      <c r="B31" s="10" t="s">
        <v>32</v>
      </c>
      <c r="C31" s="22">
        <v>1347195</v>
      </c>
      <c r="D31" s="22">
        <v>314601</v>
      </c>
      <c r="E31" s="26">
        <f t="shared" si="2"/>
        <v>1661796</v>
      </c>
      <c r="F31" s="23">
        <v>1653724</v>
      </c>
      <c r="G31" s="23">
        <v>1653724</v>
      </c>
      <c r="H31" s="30">
        <f t="shared" si="3"/>
        <v>8072</v>
      </c>
    </row>
    <row r="32" spans="2:8" x14ac:dyDescent="0.2">
      <c r="B32" s="10" t="s">
        <v>33</v>
      </c>
      <c r="C32" s="22">
        <v>541167</v>
      </c>
      <c r="D32" s="22">
        <v>46982</v>
      </c>
      <c r="E32" s="26">
        <f t="shared" si="2"/>
        <v>588149</v>
      </c>
      <c r="F32" s="23">
        <v>588070</v>
      </c>
      <c r="G32" s="23">
        <v>588070</v>
      </c>
      <c r="H32" s="30">
        <f t="shared" si="3"/>
        <v>79</v>
      </c>
    </row>
    <row r="33" spans="2:8" ht="24" x14ac:dyDescent="0.2">
      <c r="B33" s="10" t="s">
        <v>34</v>
      </c>
      <c r="C33" s="22">
        <v>12883497</v>
      </c>
      <c r="D33" s="22">
        <v>1175124</v>
      </c>
      <c r="E33" s="26">
        <f t="shared" si="2"/>
        <v>14058621</v>
      </c>
      <c r="F33" s="23">
        <v>13936876</v>
      </c>
      <c r="G33" s="23">
        <v>13900485</v>
      </c>
      <c r="H33" s="30">
        <f t="shared" si="3"/>
        <v>121745</v>
      </c>
    </row>
    <row r="34" spans="2:8" ht="24.6" customHeight="1" x14ac:dyDescent="0.2">
      <c r="B34" s="10" t="s">
        <v>35</v>
      </c>
      <c r="C34" s="22">
        <v>151214</v>
      </c>
      <c r="D34" s="22">
        <v>812770</v>
      </c>
      <c r="E34" s="26">
        <f t="shared" si="2"/>
        <v>963984</v>
      </c>
      <c r="F34" s="23">
        <v>963879</v>
      </c>
      <c r="G34" s="23">
        <v>963879</v>
      </c>
      <c r="H34" s="30">
        <f t="shared" si="3"/>
        <v>105</v>
      </c>
    </row>
    <row r="35" spans="2:8" ht="24" x14ac:dyDescent="0.2">
      <c r="B35" s="10" t="s">
        <v>36</v>
      </c>
      <c r="C35" s="22">
        <v>2274540</v>
      </c>
      <c r="D35" s="22">
        <v>1055432</v>
      </c>
      <c r="E35" s="26">
        <f t="shared" si="2"/>
        <v>3329972</v>
      </c>
      <c r="F35" s="23">
        <v>3288217</v>
      </c>
      <c r="G35" s="23">
        <v>3288217</v>
      </c>
      <c r="H35" s="30">
        <f t="shared" si="3"/>
        <v>41755</v>
      </c>
    </row>
    <row r="36" spans="2:8" ht="24" x14ac:dyDescent="0.2">
      <c r="B36" s="10" t="s">
        <v>37</v>
      </c>
      <c r="C36" s="22">
        <v>219162</v>
      </c>
      <c r="D36" s="22">
        <v>-190320</v>
      </c>
      <c r="E36" s="26">
        <f t="shared" si="2"/>
        <v>28842</v>
      </c>
      <c r="F36" s="23">
        <v>28841</v>
      </c>
      <c r="G36" s="23">
        <v>28841</v>
      </c>
      <c r="H36" s="30">
        <f t="shared" si="3"/>
        <v>1</v>
      </c>
    </row>
    <row r="37" spans="2:8" x14ac:dyDescent="0.2">
      <c r="B37" s="10" t="s">
        <v>38</v>
      </c>
      <c r="C37" s="22">
        <v>2430334</v>
      </c>
      <c r="D37" s="22">
        <v>-365466</v>
      </c>
      <c r="E37" s="26">
        <f t="shared" si="2"/>
        <v>2064868</v>
      </c>
      <c r="F37" s="23">
        <v>2017066</v>
      </c>
      <c r="G37" s="23">
        <v>2013532</v>
      </c>
      <c r="H37" s="30">
        <f t="shared" si="3"/>
        <v>47802</v>
      </c>
    </row>
    <row r="38" spans="2:8" x14ac:dyDescent="0.2">
      <c r="B38" s="10" t="s">
        <v>39</v>
      </c>
      <c r="C38" s="22">
        <v>2368923</v>
      </c>
      <c r="D38" s="22">
        <v>170367</v>
      </c>
      <c r="E38" s="26">
        <f t="shared" si="2"/>
        <v>2539290</v>
      </c>
      <c r="F38" s="23">
        <v>2147816</v>
      </c>
      <c r="G38" s="23">
        <v>2147816</v>
      </c>
      <c r="H38" s="30">
        <f t="shared" si="3"/>
        <v>391474</v>
      </c>
    </row>
    <row r="39" spans="2:8" x14ac:dyDescent="0.2">
      <c r="B39" s="10" t="s">
        <v>40</v>
      </c>
      <c r="C39" s="22">
        <v>83600</v>
      </c>
      <c r="D39" s="22">
        <v>253030</v>
      </c>
      <c r="E39" s="26">
        <f t="shared" si="2"/>
        <v>336630</v>
      </c>
      <c r="F39" s="23">
        <v>293934</v>
      </c>
      <c r="G39" s="23">
        <v>293934</v>
      </c>
      <c r="H39" s="30">
        <f t="shared" si="3"/>
        <v>42696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5">
        <f t="shared" si="6"/>
        <v>0</v>
      </c>
      <c r="F40" s="7">
        <f t="shared" si="6"/>
        <v>0</v>
      </c>
      <c r="G40" s="7">
        <f t="shared" si="6"/>
        <v>0</v>
      </c>
      <c r="H40" s="25">
        <f t="shared" si="6"/>
        <v>0</v>
      </c>
    </row>
    <row r="41" spans="2:8" ht="24" x14ac:dyDescent="0.2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46</v>
      </c>
      <c r="C45" s="22">
        <v>0</v>
      </c>
      <c r="D45" s="22">
        <v>0</v>
      </c>
      <c r="E45" s="26">
        <f t="shared" si="2"/>
        <v>0</v>
      </c>
      <c r="F45" s="22">
        <v>0</v>
      </c>
      <c r="G45" s="22">
        <v>0</v>
      </c>
      <c r="H45" s="30">
        <f t="shared" si="3"/>
        <v>0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2">
        <v>0</v>
      </c>
      <c r="G46" s="22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2">
        <v>0</v>
      </c>
      <c r="G47" s="22">
        <v>0</v>
      </c>
      <c r="H47" s="30">
        <f t="shared" si="3"/>
        <v>0</v>
      </c>
    </row>
    <row r="48" spans="2:8" x14ac:dyDescent="0.2">
      <c r="B48" s="10" t="s">
        <v>49</v>
      </c>
      <c r="C48" s="22">
        <v>0</v>
      </c>
      <c r="D48" s="22">
        <v>0</v>
      </c>
      <c r="E48" s="26">
        <f t="shared" si="2"/>
        <v>0</v>
      </c>
      <c r="F48" s="22">
        <v>0</v>
      </c>
      <c r="G48" s="22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2">
        <v>0</v>
      </c>
      <c r="G49" s="22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1888904</v>
      </c>
      <c r="D50" s="7">
        <f t="shared" ref="D50:H50" si="7">SUM(D51:D59)</f>
        <v>6785404</v>
      </c>
      <c r="E50" s="25">
        <f t="shared" si="7"/>
        <v>8674308</v>
      </c>
      <c r="F50" s="7">
        <f t="shared" si="7"/>
        <v>3455440</v>
      </c>
      <c r="G50" s="7">
        <f t="shared" si="7"/>
        <v>3455440</v>
      </c>
      <c r="H50" s="25">
        <f t="shared" si="7"/>
        <v>5218868</v>
      </c>
    </row>
    <row r="51" spans="2:8" x14ac:dyDescent="0.2">
      <c r="B51" s="10" t="s">
        <v>52</v>
      </c>
      <c r="C51" s="22">
        <v>1273301</v>
      </c>
      <c r="D51" s="22">
        <v>936630</v>
      </c>
      <c r="E51" s="26">
        <f t="shared" si="2"/>
        <v>2209931</v>
      </c>
      <c r="F51" s="23">
        <v>1835223</v>
      </c>
      <c r="G51" s="23">
        <v>1835223</v>
      </c>
      <c r="H51" s="30">
        <f t="shared" si="3"/>
        <v>374708</v>
      </c>
    </row>
    <row r="52" spans="2:8" x14ac:dyDescent="0.2">
      <c r="B52" s="10" t="s">
        <v>53</v>
      </c>
      <c r="C52" s="22">
        <v>30000</v>
      </c>
      <c r="D52" s="22">
        <v>-8600</v>
      </c>
      <c r="E52" s="26">
        <f t="shared" si="2"/>
        <v>21400</v>
      </c>
      <c r="F52" s="23">
        <v>13052</v>
      </c>
      <c r="G52" s="23">
        <v>13052</v>
      </c>
      <c r="H52" s="30">
        <f t="shared" si="3"/>
        <v>8348</v>
      </c>
    </row>
    <row r="53" spans="2:8" ht="24" x14ac:dyDescent="0.2">
      <c r="B53" s="10" t="s">
        <v>54</v>
      </c>
      <c r="C53" s="22">
        <v>0</v>
      </c>
      <c r="D53" s="22"/>
      <c r="E53" s="26">
        <f t="shared" si="2"/>
        <v>0</v>
      </c>
      <c r="F53" s="22"/>
      <c r="G53" s="22"/>
      <c r="H53" s="30">
        <f t="shared" si="3"/>
        <v>0</v>
      </c>
    </row>
    <row r="54" spans="2:8" x14ac:dyDescent="0.2">
      <c r="B54" s="10" t="s">
        <v>55</v>
      </c>
      <c r="C54" s="22">
        <v>250000</v>
      </c>
      <c r="D54" s="22">
        <v>-249000</v>
      </c>
      <c r="E54" s="26">
        <f t="shared" si="2"/>
        <v>1000</v>
      </c>
      <c r="F54" s="22"/>
      <c r="G54" s="22"/>
      <c r="H54" s="30">
        <f t="shared" si="3"/>
        <v>1000</v>
      </c>
    </row>
    <row r="55" spans="2:8" x14ac:dyDescent="0.2">
      <c r="B55" s="10" t="s">
        <v>56</v>
      </c>
      <c r="C55" s="22">
        <v>0</v>
      </c>
      <c r="D55" s="22"/>
      <c r="E55" s="26">
        <f t="shared" si="2"/>
        <v>0</v>
      </c>
      <c r="F55" s="22"/>
      <c r="G55" s="22"/>
      <c r="H55" s="30">
        <f t="shared" si="3"/>
        <v>0</v>
      </c>
    </row>
    <row r="56" spans="2:8" x14ac:dyDescent="0.2">
      <c r="B56" s="10" t="s">
        <v>57</v>
      </c>
      <c r="C56" s="22">
        <v>244768</v>
      </c>
      <c r="D56" s="22">
        <v>4053836</v>
      </c>
      <c r="E56" s="26">
        <f t="shared" si="2"/>
        <v>4298604</v>
      </c>
      <c r="F56" s="23">
        <v>252875</v>
      </c>
      <c r="G56" s="23">
        <v>252875</v>
      </c>
      <c r="H56" s="30">
        <f t="shared" si="3"/>
        <v>4045729</v>
      </c>
    </row>
    <row r="57" spans="2:8" x14ac:dyDescent="0.2">
      <c r="B57" s="10" t="s">
        <v>58</v>
      </c>
      <c r="C57" s="22">
        <v>0</v>
      </c>
      <c r="D57" s="22"/>
      <c r="E57" s="26">
        <f t="shared" si="2"/>
        <v>0</v>
      </c>
      <c r="F57" s="22"/>
      <c r="G57" s="22"/>
      <c r="H57" s="30">
        <f t="shared" si="3"/>
        <v>0</v>
      </c>
    </row>
    <row r="58" spans="2:8" x14ac:dyDescent="0.2">
      <c r="B58" s="10" t="s">
        <v>59</v>
      </c>
      <c r="C58" s="22">
        <v>0</v>
      </c>
      <c r="D58" s="22">
        <v>2100000</v>
      </c>
      <c r="E58" s="26">
        <f t="shared" si="2"/>
        <v>2100000</v>
      </c>
      <c r="F58" s="22">
        <v>1320824</v>
      </c>
      <c r="G58" s="22">
        <v>1320824</v>
      </c>
      <c r="H58" s="30">
        <f t="shared" si="3"/>
        <v>779176</v>
      </c>
    </row>
    <row r="59" spans="2:8" x14ac:dyDescent="0.2">
      <c r="B59" s="10" t="s">
        <v>60</v>
      </c>
      <c r="C59" s="22">
        <v>90835</v>
      </c>
      <c r="D59" s="22">
        <v>-47462</v>
      </c>
      <c r="E59" s="26">
        <f t="shared" si="2"/>
        <v>43373</v>
      </c>
      <c r="F59" s="23">
        <v>33466</v>
      </c>
      <c r="G59" s="23">
        <v>33466</v>
      </c>
      <c r="H59" s="30">
        <f t="shared" si="3"/>
        <v>9907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">
      <c r="B61" s="10" t="s">
        <v>62</v>
      </c>
      <c r="C61" s="22">
        <v>0</v>
      </c>
      <c r="D61" s="22">
        <v>0</v>
      </c>
      <c r="E61" s="26">
        <f t="shared" si="2"/>
        <v>0</v>
      </c>
      <c r="F61" s="22">
        <v>0</v>
      </c>
      <c r="G61" s="22">
        <v>0</v>
      </c>
      <c r="H61" s="30">
        <f t="shared" si="3"/>
        <v>0</v>
      </c>
    </row>
    <row r="62" spans="2:8" x14ac:dyDescent="0.2">
      <c r="B62" s="10" t="s">
        <v>63</v>
      </c>
      <c r="C62" s="22">
        <v>0</v>
      </c>
      <c r="D62" s="22">
        <v>0</v>
      </c>
      <c r="E62" s="26">
        <f t="shared" si="2"/>
        <v>0</v>
      </c>
      <c r="F62" s="22">
        <f t="shared" si="2"/>
        <v>0</v>
      </c>
      <c r="G62" s="22">
        <f t="shared" si="2"/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146517525</v>
      </c>
      <c r="D85" s="15">
        <f t="shared" ref="D85:H85" si="14">SUM(D86,D94,D104,D114,D124,D134,D138,D147,D151)</f>
        <v>52622827</v>
      </c>
      <c r="E85" s="27">
        <f t="shared" si="14"/>
        <v>199140352</v>
      </c>
      <c r="F85" s="15">
        <f t="shared" si="14"/>
        <v>197829136</v>
      </c>
      <c r="G85" s="15">
        <f t="shared" si="14"/>
        <v>197829136</v>
      </c>
      <c r="H85" s="27">
        <f t="shared" si="14"/>
        <v>1311216</v>
      </c>
    </row>
    <row r="86" spans="2:8" x14ac:dyDescent="0.2">
      <c r="B86" s="16" t="s">
        <v>13</v>
      </c>
      <c r="C86" s="7">
        <f>SUM(C87:C93)</f>
        <v>134244907</v>
      </c>
      <c r="D86" s="7">
        <f t="shared" ref="D86:H86" si="15">SUM(D87:D93)</f>
        <v>54571248</v>
      </c>
      <c r="E86" s="25">
        <f t="shared" si="15"/>
        <v>188816155</v>
      </c>
      <c r="F86" s="7">
        <f t="shared" si="15"/>
        <v>188816155</v>
      </c>
      <c r="G86" s="7">
        <f t="shared" si="15"/>
        <v>188816155</v>
      </c>
      <c r="H86" s="25">
        <f t="shared" si="15"/>
        <v>0</v>
      </c>
    </row>
    <row r="87" spans="2:8" ht="24" x14ac:dyDescent="0.2">
      <c r="B87" s="10" t="s">
        <v>14</v>
      </c>
      <c r="C87" s="22">
        <v>50937205</v>
      </c>
      <c r="D87" s="22">
        <v>17509188</v>
      </c>
      <c r="E87" s="26">
        <f>SUM(C87:D87)</f>
        <v>68446393</v>
      </c>
      <c r="F87" s="23">
        <v>68446393</v>
      </c>
      <c r="G87" s="23">
        <v>68446393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/>
      <c r="E88" s="26">
        <f t="shared" ref="E88:E153" si="17">SUM(C88:D88)</f>
        <v>0</v>
      </c>
      <c r="F88" s="23"/>
      <c r="G88" s="23"/>
      <c r="H88" s="30">
        <f>SUM(E88-F88)</f>
        <v>0</v>
      </c>
    </row>
    <row r="89" spans="2:8" x14ac:dyDescent="0.2">
      <c r="B89" s="10" t="s">
        <v>16</v>
      </c>
      <c r="C89" s="22">
        <v>38704620</v>
      </c>
      <c r="D89" s="22">
        <v>16472035</v>
      </c>
      <c r="E89" s="26">
        <f t="shared" si="17"/>
        <v>55176655</v>
      </c>
      <c r="F89" s="23">
        <v>55176655</v>
      </c>
      <c r="G89" s="23">
        <v>55176655</v>
      </c>
      <c r="H89" s="30">
        <f t="shared" si="16"/>
        <v>0</v>
      </c>
    </row>
    <row r="90" spans="2:8" x14ac:dyDescent="0.2">
      <c r="B90" s="10" t="s">
        <v>17</v>
      </c>
      <c r="C90" s="22">
        <v>25231849</v>
      </c>
      <c r="D90" s="22">
        <v>9041615</v>
      </c>
      <c r="E90" s="26">
        <f t="shared" si="17"/>
        <v>34273464</v>
      </c>
      <c r="F90" s="23">
        <v>34273464</v>
      </c>
      <c r="G90" s="23">
        <v>34273464</v>
      </c>
      <c r="H90" s="30">
        <f t="shared" si="16"/>
        <v>0</v>
      </c>
    </row>
    <row r="91" spans="2:8" x14ac:dyDescent="0.2">
      <c r="B91" s="10" t="s">
        <v>18</v>
      </c>
      <c r="C91" s="22">
        <v>6300798</v>
      </c>
      <c r="D91" s="22">
        <v>8615295</v>
      </c>
      <c r="E91" s="26">
        <f t="shared" si="17"/>
        <v>14916093</v>
      </c>
      <c r="F91" s="23">
        <v>14916093</v>
      </c>
      <c r="G91" s="23">
        <v>14916093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/>
      <c r="E92" s="26">
        <f t="shared" si="17"/>
        <v>0</v>
      </c>
      <c r="F92" s="23"/>
      <c r="G92" s="23"/>
      <c r="H92" s="30">
        <f t="shared" si="16"/>
        <v>0</v>
      </c>
    </row>
    <row r="93" spans="2:8" x14ac:dyDescent="0.2">
      <c r="B93" s="10" t="s">
        <v>20</v>
      </c>
      <c r="C93" s="22">
        <v>13070435</v>
      </c>
      <c r="D93" s="22">
        <v>2933115</v>
      </c>
      <c r="E93" s="26">
        <f t="shared" si="17"/>
        <v>16003550</v>
      </c>
      <c r="F93" s="23">
        <v>16003550</v>
      </c>
      <c r="G93" s="23">
        <v>16003550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681298</v>
      </c>
      <c r="D94" s="7">
        <f t="shared" ref="D94:H94" si="18">SUM(D95:D103)</f>
        <v>0</v>
      </c>
      <c r="E94" s="25">
        <f t="shared" si="18"/>
        <v>681298</v>
      </c>
      <c r="F94" s="7">
        <f t="shared" si="18"/>
        <v>681298</v>
      </c>
      <c r="G94" s="7">
        <f t="shared" si="18"/>
        <v>681298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327998</v>
      </c>
      <c r="E95" s="26">
        <f t="shared" si="17"/>
        <v>327998</v>
      </c>
      <c r="F95" s="23">
        <v>327998</v>
      </c>
      <c r="G95" s="23">
        <v>327998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/>
      <c r="G96" s="23"/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/>
      <c r="G97" s="23"/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/>
      <c r="G98" s="23"/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/>
      <c r="G99" s="23"/>
      <c r="H99" s="30">
        <f t="shared" si="16"/>
        <v>0</v>
      </c>
      <c r="J99" s="18"/>
    </row>
    <row r="100" spans="2:18" x14ac:dyDescent="0.2">
      <c r="B100" s="10" t="s">
        <v>27</v>
      </c>
      <c r="C100" s="22">
        <v>70000</v>
      </c>
      <c r="D100" s="22">
        <v>-60000</v>
      </c>
      <c r="E100" s="26">
        <f t="shared" si="17"/>
        <v>10000</v>
      </c>
      <c r="F100" s="23">
        <v>10000</v>
      </c>
      <c r="G100" s="23">
        <v>10000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600000</v>
      </c>
      <c r="D101" s="22">
        <v>-256700</v>
      </c>
      <c r="E101" s="26">
        <f t="shared" si="17"/>
        <v>343300</v>
      </c>
      <c r="F101" s="23">
        <v>343300</v>
      </c>
      <c r="G101" s="23">
        <v>343300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/>
      <c r="E102" s="26">
        <f t="shared" si="17"/>
        <v>0</v>
      </c>
      <c r="F102" s="23"/>
      <c r="G102" s="23"/>
      <c r="H102" s="30">
        <f t="shared" si="16"/>
        <v>0</v>
      </c>
    </row>
    <row r="103" spans="2:18" ht="24.6" customHeight="1" x14ac:dyDescent="0.2">
      <c r="B103" s="10" t="s">
        <v>30</v>
      </c>
      <c r="C103" s="22">
        <v>11298</v>
      </c>
      <c r="D103" s="22">
        <v>-11298</v>
      </c>
      <c r="E103" s="26">
        <f t="shared" si="17"/>
        <v>0</v>
      </c>
      <c r="F103" s="22"/>
      <c r="G103" s="22"/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11591320</v>
      </c>
      <c r="D104" s="7">
        <f t="shared" ref="D104:H104" si="19">SUM(D105:D113)</f>
        <v>-1948421</v>
      </c>
      <c r="E104" s="25">
        <f t="shared" si="19"/>
        <v>9642899</v>
      </c>
      <c r="F104" s="7">
        <f t="shared" si="19"/>
        <v>8331683</v>
      </c>
      <c r="G104" s="7">
        <f t="shared" si="19"/>
        <v>8331683</v>
      </c>
      <c r="H104" s="25">
        <f t="shared" si="19"/>
        <v>1311216</v>
      </c>
    </row>
    <row r="105" spans="2:18" x14ac:dyDescent="0.2">
      <c r="B105" s="10" t="s">
        <v>32</v>
      </c>
      <c r="C105" s="22">
        <v>2356102</v>
      </c>
      <c r="D105" s="22">
        <v>358904</v>
      </c>
      <c r="E105" s="26">
        <f t="shared" si="17"/>
        <v>2715006</v>
      </c>
      <c r="F105" s="23">
        <v>2715006</v>
      </c>
      <c r="G105" s="23">
        <v>2715006</v>
      </c>
      <c r="H105" s="30">
        <f t="shared" si="16"/>
        <v>0</v>
      </c>
    </row>
    <row r="106" spans="2:18" x14ac:dyDescent="0.2">
      <c r="B106" s="10" t="s">
        <v>33</v>
      </c>
      <c r="C106" s="22">
        <v>988296</v>
      </c>
      <c r="D106" s="22">
        <v>-334742</v>
      </c>
      <c r="E106" s="26">
        <f t="shared" si="17"/>
        <v>653554</v>
      </c>
      <c r="F106" s="23">
        <v>653554</v>
      </c>
      <c r="G106" s="23">
        <v>653554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/>
      <c r="E107" s="26">
        <f t="shared" si="17"/>
        <v>0</v>
      </c>
      <c r="F107" s="23"/>
      <c r="G107" s="23"/>
      <c r="H107" s="30">
        <f t="shared" si="16"/>
        <v>0</v>
      </c>
    </row>
    <row r="108" spans="2:18" ht="24" x14ac:dyDescent="0.2">
      <c r="B108" s="10" t="s">
        <v>35</v>
      </c>
      <c r="C108" s="22">
        <v>281301</v>
      </c>
      <c r="D108" s="22">
        <v>-281301</v>
      </c>
      <c r="E108" s="26">
        <f t="shared" si="17"/>
        <v>0</v>
      </c>
      <c r="F108" s="23"/>
      <c r="G108" s="23"/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51894</v>
      </c>
      <c r="E109" s="26">
        <f t="shared" si="17"/>
        <v>51894</v>
      </c>
      <c r="F109" s="23">
        <v>51894</v>
      </c>
      <c r="G109" s="23">
        <v>51894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/>
      <c r="E110" s="26">
        <f t="shared" si="17"/>
        <v>0</v>
      </c>
      <c r="F110" s="23"/>
      <c r="G110" s="23"/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/>
      <c r="E111" s="26">
        <f t="shared" si="17"/>
        <v>0</v>
      </c>
      <c r="F111" s="23"/>
      <c r="G111" s="23"/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498335</v>
      </c>
      <c r="E112" s="26">
        <f t="shared" si="17"/>
        <v>498335</v>
      </c>
      <c r="F112" s="23">
        <v>498335</v>
      </c>
      <c r="G112" s="23">
        <v>498335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f>293002+7672619</f>
        <v>7965621</v>
      </c>
      <c r="D113" s="22">
        <f>-293002-1948509</f>
        <v>-2241511</v>
      </c>
      <c r="E113" s="26">
        <f t="shared" si="17"/>
        <v>5724110</v>
      </c>
      <c r="F113" s="23">
        <v>4412894</v>
      </c>
      <c r="G113" s="23">
        <v>4412894</v>
      </c>
      <c r="H113" s="30">
        <f t="shared" si="16"/>
        <v>1311216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188067525</v>
      </c>
      <c r="D160" s="21">
        <f t="shared" ref="D160:G160" si="28">SUM(D10,D85)</f>
        <v>61378501</v>
      </c>
      <c r="E160" s="28">
        <f>SUM(E10,E85)</f>
        <v>249446026</v>
      </c>
      <c r="F160" s="21">
        <f t="shared" si="28"/>
        <v>241716360</v>
      </c>
      <c r="G160" s="21">
        <f t="shared" si="28"/>
        <v>241676435</v>
      </c>
      <c r="H160" s="28">
        <f>SUM(H10,H85)</f>
        <v>7729666</v>
      </c>
    </row>
    <row r="162" spans="3:6" s="31" customFormat="1" x14ac:dyDescent="0.2"/>
    <row r="163" spans="3:6" s="31" customFormat="1" x14ac:dyDescent="0.2"/>
    <row r="164" spans="3:6" s="31" customFormat="1" x14ac:dyDescent="0.2"/>
    <row r="165" spans="3:6" s="31" customFormat="1" x14ac:dyDescent="0.2"/>
    <row r="166" spans="3:6" s="31" customFormat="1" x14ac:dyDescent="0.2"/>
    <row r="167" spans="3:6" s="31" customFormat="1" x14ac:dyDescent="0.2"/>
    <row r="168" spans="3:6" s="31" customFormat="1" x14ac:dyDescent="0.2">
      <c r="C168" s="31" t="s">
        <v>91</v>
      </c>
    </row>
    <row r="169" spans="3:6" s="31" customFormat="1" x14ac:dyDescent="0.2">
      <c r="C169" s="31" t="s">
        <v>90</v>
      </c>
      <c r="F169" s="31" t="s">
        <v>92</v>
      </c>
    </row>
    <row r="170" spans="3:6" s="31" customFormat="1" x14ac:dyDescent="0.2"/>
    <row r="171" spans="3:6" s="31" customFormat="1" x14ac:dyDescent="0.2"/>
    <row r="172" spans="3:6" s="31" customFormat="1" x14ac:dyDescent="0.2"/>
    <row r="173" spans="3:6" s="31" customFormat="1" x14ac:dyDescent="0.2"/>
    <row r="174" spans="3:6" s="31" customFormat="1" x14ac:dyDescent="0.2"/>
    <row r="175" spans="3:6" s="31" customFormat="1" x14ac:dyDescent="0.2"/>
    <row r="176" spans="3: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</sheetData>
  <sheetProtection algorithmName="SHA-512" hashValue="WHKiQYWXbs+29g8GpKFdogoMS+GMeDs86R2Gs6hfSR74ztscBzd1d/6LmQszqY1jy+Y3sXixG5pvdp1bRNYv3g==" saltValue="pB9U+kyJmp0Mh9KENuWWVA==" spinCount="100000" sheet="1" objects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90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UPNECH</cp:lastModifiedBy>
  <cp:lastPrinted>2024-02-02T21:56:33Z</cp:lastPrinted>
  <dcterms:created xsi:type="dcterms:W3CDTF">2020-01-08T21:14:59Z</dcterms:created>
  <dcterms:modified xsi:type="dcterms:W3CDTF">2024-02-02T21:58:09Z</dcterms:modified>
</cp:coreProperties>
</file>