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26" i="1"/>
  <c r="H127" i="1"/>
  <c r="H128" i="1"/>
  <c r="H129" i="1"/>
  <c r="H130" i="1"/>
  <c r="H131" i="1"/>
  <c r="H132" i="1"/>
  <c r="H133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52" i="1"/>
  <c r="H53" i="1"/>
  <c r="H54" i="1"/>
  <c r="H55" i="1"/>
  <c r="H56" i="1"/>
  <c r="H57" i="1"/>
  <c r="H58" i="1"/>
  <c r="H59" i="1"/>
  <c r="H51" i="1"/>
  <c r="H42" i="1"/>
  <c r="H43" i="1"/>
  <c r="H44" i="1"/>
  <c r="H46" i="1"/>
  <c r="H47" i="1"/>
  <c r="H48" i="1"/>
  <c r="H49" i="1"/>
  <c r="H41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H135" i="1" s="1"/>
  <c r="E133" i="1"/>
  <c r="E126" i="1"/>
  <c r="E127" i="1"/>
  <c r="E128" i="1"/>
  <c r="E129" i="1"/>
  <c r="E130" i="1"/>
  <c r="E131" i="1"/>
  <c r="E132" i="1"/>
  <c r="E125" i="1"/>
  <c r="H125" i="1" s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H61" i="1" s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H45" i="1" s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G85" i="1" s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F12" i="1"/>
  <c r="E12" i="1"/>
  <c r="D12" i="1"/>
  <c r="C12" i="1"/>
  <c r="D85" i="1" l="1"/>
  <c r="H85" i="1"/>
  <c r="F10" i="1"/>
  <c r="F160" i="1" s="1"/>
  <c r="G10" i="1"/>
  <c r="G160" i="1" s="1"/>
  <c r="D10" i="1"/>
  <c r="D160" i="1" s="1"/>
  <c r="H10" i="1"/>
  <c r="H160" i="1" s="1"/>
  <c r="E85" i="1"/>
  <c r="E10" i="1"/>
  <c r="E160" i="1" l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<sst xmlns="http://schemas.openxmlformats.org/spreadsheetml/2006/main" count="167" uniqueCount="94">
  <si>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</si>
  <si>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</si>
  <si>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</si>
  <si>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</si>
  <si>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</si>
  <si>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</si>
  <si>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</si>
  <si>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</si>
  <si>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</si>
  <si>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</si>
  <si>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</si>
  <si>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</si>
  <si>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</si>
  <si>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</si>
  <si>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</si>
  <si>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</si>
  <si>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</si>
  <si>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</si>
  <si>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</si>
  <si>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</si>
  <si>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</si>
  <si>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</si>
  <si>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</si>
  <si>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</si>
  <si>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</si>
  <si>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</si>
  <si>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</si>
  <si>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</si>
  <si>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</si>
  <si>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</si>
  <si>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</si>
  <si>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</si>
  <si>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</si>
  <si>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</si>
  <si>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</si>
  <si>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</si>
  <si>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</si>
  <si>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</si>
  <si>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</si>
  <si>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</si>
  <si>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</si>
  <si>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</si>
  <si>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</si>
  <si>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</si>
  <si>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</si>
  <si>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</si>
  <si>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</si>
  <si>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</si>
  <si>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</si>
  <si>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</si>
  <si>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</si>
  <si>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</si>
  <si>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</si>
  <si>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</si>
  <si>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</si>
  <si>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</si>
  <si>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</si>
  <si>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</si>
  <si>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</si>
  <si>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</si>
  <si>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</si>
  <si>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</si>
  <si>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</si>
  <si>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</si>
  <si>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</si>
  <si>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</si>
  <si>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</si>
  <si>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</si>
  <si>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</si>
  <si>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</si>
  <si>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</si>
  <si>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</si>
  <si>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</si>
  <si>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</si>
  <si>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</si>
  <si>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</si>
  <si>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</si>
  <si>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</si>
  <si>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</si>
  <si>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</si>
  <si>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</si>
  <si>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</si>
  <si>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</si>
  <si>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</si>
  <si>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</si>
  <si>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</si>
  <si>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</si>
  <si>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</si>
  <si>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CHIHUAHUENSE DE INFRAESTRUCTURA FÍSICA EDUCATIVA (a)</t>
  </si>
  <si>
    <t>Del 1 de Enero al 31 de Diciembre de 2023 (b)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</si>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</sst>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H166" sqref="B1:H16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5" t="s">
        <v>88</v>
      </c>
      <c r="C2" s="46"/>
      <c r="D2" s="46"/>
      <c r="E2" s="46"/>
      <c r="F2" s="46"/>
      <c r="G2" s="46"/>
      <c r="H2" s="47"/>
    </row>
    <row r="3" spans="2:9" x14ac:dyDescent="0.2">
      <c r="B3" s="48" t="s">
        <v>1</v>
      </c>
      <c r="C3" s="49"/>
      <c r="D3" s="49"/>
      <c r="E3" s="49"/>
      <c r="F3" s="49"/>
      <c r="G3" s="49"/>
      <c r="H3" s="50"/>
    </row>
    <row r="4" spans="2:9" x14ac:dyDescent="0.2">
      <c r="B4" s="48" t="s">
        <v>2</v>
      </c>
      <c r="C4" s="49"/>
      <c r="D4" s="49"/>
      <c r="E4" s="49"/>
      <c r="F4" s="49"/>
      <c r="G4" s="49"/>
      <c r="H4" s="50"/>
    </row>
    <row r="5" spans="2:9" x14ac:dyDescent="0.2">
      <c r="B5" s="51" t="s">
        <v>89</v>
      </c>
      <c r="C5" s="52"/>
      <c r="D5" s="52"/>
      <c r="E5" s="52"/>
      <c r="F5" s="52"/>
      <c r="G5" s="52"/>
      <c r="H5" s="53"/>
    </row>
    <row r="6" spans="2:9" ht="15.75" customHeight="1" thickBot="1" x14ac:dyDescent="0.25">
      <c r="B6" s="54" t="s">
        <v>3</v>
      </c>
      <c r="C6" s="55"/>
      <c r="D6" s="55"/>
      <c r="E6" s="55"/>
      <c r="F6" s="55"/>
      <c r="G6" s="55"/>
      <c r="H6" s="56"/>
    </row>
    <row r="7" spans="2:9" ht="24.75" customHeight="1" thickBot="1" x14ac:dyDescent="0.25">
      <c r="B7" s="38" t="s">
        <v>4</v>
      </c>
      <c r="C7" s="40" t="s">
        <v>5</v>
      </c>
      <c r="D7" s="41"/>
      <c r="E7" s="41"/>
      <c r="F7" s="41"/>
      <c r="G7" s="42"/>
      <c r="H7" s="43" t="s">
        <v>6</v>
      </c>
    </row>
    <row r="8" spans="2:9" ht="24.75" thickBot="1" x14ac:dyDescent="0.2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4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24308586.299999997</v>
      </c>
      <c r="D10" s="8">
        <f>SUM(D12,D20,D30,D40,D50,D60,D64,D73,D77)</f>
        <v>20615629.18</v>
      </c>
      <c r="E10" s="28">
        <f t="shared" ref="E10:H10" si="0">SUM(E12,E20,E30,E40,E50,E60,E64,E73,E77)</f>
        <v>44924215.479999997</v>
      </c>
      <c r="F10" s="8">
        <f t="shared" si="0"/>
        <v>38347449.859999999</v>
      </c>
      <c r="G10" s="8">
        <f t="shared" si="0"/>
        <v>33944866.210000001</v>
      </c>
      <c r="H10" s="28">
        <f t="shared" si="0"/>
        <v>6576765.6199999973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21584557.829999998</v>
      </c>
      <c r="D12" s="7">
        <f>SUM(D13:D19)</f>
        <v>0</v>
      </c>
      <c r="E12" s="29">
        <f t="shared" ref="E12:H12" si="1">SUM(E13:E19)</f>
        <v>21584557.829999998</v>
      </c>
      <c r="F12" s="7">
        <f t="shared" si="1"/>
        <v>30162880.579999998</v>
      </c>
      <c r="G12" s="7">
        <f t="shared" si="1"/>
        <v>26697743.889999997</v>
      </c>
      <c r="H12" s="29">
        <f t="shared" si="1"/>
        <v>-8578322.7500000019</v>
      </c>
    </row>
    <row r="13" spans="2:9" ht="24" x14ac:dyDescent="0.2">
      <c r="B13" s="10" t="s">
        <v>14</v>
      </c>
      <c r="C13" s="25">
        <v>11050098.1</v>
      </c>
      <c r="D13" s="25">
        <v>0</v>
      </c>
      <c r="E13" s="30">
        <f>SUM(C13:D13)</f>
        <v>11050098.1</v>
      </c>
      <c r="F13" s="26">
        <v>13480278.050000001</v>
      </c>
      <c r="G13" s="26">
        <v>13480278.050000001</v>
      </c>
      <c r="H13" s="34">
        <f>SUM(E13-F13)</f>
        <v>-2430179.9500000011</v>
      </c>
    </row>
    <row r="14" spans="2:9" ht="22.9" customHeight="1" x14ac:dyDescent="0.2">
      <c r="B14" s="10" t="s">
        <v>15</v>
      </c>
      <c r="C14" s="25"/>
      <c r="D14" s="25">
        <v>0</v>
      </c>
      <c r="E14" s="30">
        <f t="shared" ref="E14:E79" si="2">SUM(C14:D14)</f>
        <v>0</v>
      </c>
      <c r="F14" s="26"/>
      <c r="G14" s="26"/>
      <c r="H14" s="34">
        <f t="shared" ref="H14:H79" si="3">SUM(E14-F14)</f>
        <v>0</v>
      </c>
    </row>
    <row r="15" spans="2:9" x14ac:dyDescent="0.2">
      <c r="B15" s="10" t="s">
        <v>16</v>
      </c>
      <c r="C15" s="25">
        <v>5416076.7400000002</v>
      </c>
      <c r="D15" s="25">
        <v>0</v>
      </c>
      <c r="E15" s="30">
        <f t="shared" si="2"/>
        <v>5416076.7400000002</v>
      </c>
      <c r="F15" s="26">
        <v>13588148.82</v>
      </c>
      <c r="G15" s="26">
        <v>12369309.699999999</v>
      </c>
      <c r="H15" s="34">
        <f t="shared" si="3"/>
        <v>-8172072.0800000001</v>
      </c>
    </row>
    <row r="16" spans="2:9" x14ac:dyDescent="0.2">
      <c r="B16" s="10" t="s">
        <v>17</v>
      </c>
      <c r="C16" s="25">
        <v>4309538.2300000004</v>
      </c>
      <c r="D16" s="25">
        <v>0</v>
      </c>
      <c r="E16" s="30">
        <f t="shared" si="2"/>
        <v>4309538.2300000004</v>
      </c>
      <c r="F16" s="26">
        <v>2246297.5699999998</v>
      </c>
      <c r="G16" s="26">
        <v>0</v>
      </c>
      <c r="H16" s="34">
        <f t="shared" si="3"/>
        <v>2063240.6600000006</v>
      </c>
    </row>
    <row r="17" spans="2:8" x14ac:dyDescent="0.2">
      <c r="B17" s="10" t="s">
        <v>18</v>
      </c>
      <c r="C17" s="25">
        <v>706884.68</v>
      </c>
      <c r="D17" s="25">
        <v>0</v>
      </c>
      <c r="E17" s="30">
        <f t="shared" si="2"/>
        <v>706884.68</v>
      </c>
      <c r="F17" s="26">
        <v>730993.08</v>
      </c>
      <c r="G17" s="26">
        <v>730993.08</v>
      </c>
      <c r="H17" s="34">
        <f t="shared" si="3"/>
        <v>-24108.399999999907</v>
      </c>
    </row>
    <row r="18" spans="2:8" x14ac:dyDescent="0.2">
      <c r="B18" s="10" t="s">
        <v>19</v>
      </c>
      <c r="C18" s="25"/>
      <c r="D18" s="25">
        <v>0</v>
      </c>
      <c r="E18" s="30">
        <f t="shared" si="2"/>
        <v>0</v>
      </c>
      <c r="F18" s="26"/>
      <c r="G18" s="26"/>
      <c r="H18" s="34">
        <f t="shared" si="3"/>
        <v>0</v>
      </c>
    </row>
    <row r="19" spans="2:8" x14ac:dyDescent="0.2">
      <c r="B19" s="10" t="s">
        <v>20</v>
      </c>
      <c r="C19" s="25">
        <v>101960.08</v>
      </c>
      <c r="D19" s="25">
        <v>0</v>
      </c>
      <c r="E19" s="30">
        <f t="shared" si="2"/>
        <v>101960.08</v>
      </c>
      <c r="F19" s="26">
        <v>117163.06</v>
      </c>
      <c r="G19" s="26">
        <v>117163.06</v>
      </c>
      <c r="H19" s="34">
        <f t="shared" si="3"/>
        <v>-15202.979999999996</v>
      </c>
    </row>
    <row r="20" spans="2:8" s="9" customFormat="1" ht="24" x14ac:dyDescent="0.2">
      <c r="B20" s="12" t="s">
        <v>21</v>
      </c>
      <c r="C20" s="7">
        <f>SUM(C21:C29)</f>
        <v>2724028.47</v>
      </c>
      <c r="D20" s="7">
        <f t="shared" ref="D20:H20" si="4">SUM(D21:D29)</f>
        <v>6160491.5599999987</v>
      </c>
      <c r="E20" s="29">
        <f t="shared" si="4"/>
        <v>8884520.0299999975</v>
      </c>
      <c r="F20" s="7">
        <f t="shared" si="4"/>
        <v>2665499.6</v>
      </c>
      <c r="G20" s="7">
        <f t="shared" si="4"/>
        <v>2165361.62</v>
      </c>
      <c r="H20" s="29">
        <f t="shared" si="4"/>
        <v>6219020.4300000006</v>
      </c>
    </row>
    <row r="21" spans="2:8" ht="24" x14ac:dyDescent="0.2">
      <c r="B21" s="10" t="s">
        <v>22</v>
      </c>
      <c r="C21" s="25">
        <v>2724028.47</v>
      </c>
      <c r="D21" s="25">
        <v>6118870.1299999999</v>
      </c>
      <c r="E21" s="30">
        <f t="shared" si="2"/>
        <v>8842898.5999999996</v>
      </c>
      <c r="F21" s="26">
        <v>1670661.86</v>
      </c>
      <c r="G21" s="26">
        <v>1192266.8600000001</v>
      </c>
      <c r="H21" s="34">
        <f t="shared" si="3"/>
        <v>7172236.7399999993</v>
      </c>
    </row>
    <row r="22" spans="2:8" x14ac:dyDescent="0.2">
      <c r="B22" s="10" t="s">
        <v>23</v>
      </c>
      <c r="C22" s="25">
        <v>0</v>
      </c>
      <c r="D22" s="25">
        <v>1171.8</v>
      </c>
      <c r="E22" s="30">
        <f t="shared" si="2"/>
        <v>1171.8</v>
      </c>
      <c r="F22" s="26">
        <v>61624.61</v>
      </c>
      <c r="G22" s="26">
        <v>61624.61</v>
      </c>
      <c r="H22" s="34">
        <f t="shared" si="3"/>
        <v>-60452.81</v>
      </c>
    </row>
    <row r="23" spans="2:8" ht="24" x14ac:dyDescent="0.2">
      <c r="B23" s="10" t="s">
        <v>24</v>
      </c>
      <c r="C23" s="25"/>
      <c r="D23" s="25"/>
      <c r="E23" s="30">
        <f t="shared" si="2"/>
        <v>0</v>
      </c>
      <c r="F23" s="26"/>
      <c r="G23" s="26"/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2.52</v>
      </c>
      <c r="E24" s="30">
        <f t="shared" si="2"/>
        <v>2.52</v>
      </c>
      <c r="F24" s="26">
        <v>11946.73</v>
      </c>
      <c r="G24" s="26">
        <v>11946.73</v>
      </c>
      <c r="H24" s="34">
        <f t="shared" si="3"/>
        <v>-11944.21</v>
      </c>
    </row>
    <row r="25" spans="2:8" ht="23.45" customHeight="1" x14ac:dyDescent="0.2">
      <c r="B25" s="10" t="s">
        <v>26</v>
      </c>
      <c r="C25" s="25">
        <v>0</v>
      </c>
      <c r="D25" s="25">
        <v>1.68</v>
      </c>
      <c r="E25" s="30">
        <f t="shared" si="2"/>
        <v>1.68</v>
      </c>
      <c r="F25" s="26">
        <v>7204.2</v>
      </c>
      <c r="G25" s="26">
        <v>7204.2</v>
      </c>
      <c r="H25" s="34">
        <f t="shared" si="3"/>
        <v>-7202.5199999999995</v>
      </c>
    </row>
    <row r="26" spans="2:8" x14ac:dyDescent="0.2">
      <c r="B26" s="10" t="s">
        <v>27</v>
      </c>
      <c r="C26" s="25">
        <v>0</v>
      </c>
      <c r="D26" s="25">
        <v>40436.79</v>
      </c>
      <c r="E26" s="30">
        <f t="shared" si="2"/>
        <v>40436.79</v>
      </c>
      <c r="F26" s="26">
        <v>879771.13</v>
      </c>
      <c r="G26" s="26">
        <v>858028.15</v>
      </c>
      <c r="H26" s="34">
        <f t="shared" si="3"/>
        <v>-839334.34</v>
      </c>
    </row>
    <row r="27" spans="2:8" ht="24" x14ac:dyDescent="0.2">
      <c r="B27" s="10" t="s">
        <v>28</v>
      </c>
      <c r="C27" s="25">
        <v>0</v>
      </c>
      <c r="D27" s="25">
        <v>2.52</v>
      </c>
      <c r="E27" s="30">
        <f t="shared" si="2"/>
        <v>2.52</v>
      </c>
      <c r="F27" s="26">
        <v>6658.4</v>
      </c>
      <c r="G27" s="26">
        <v>6658.4</v>
      </c>
      <c r="H27" s="34">
        <f t="shared" si="3"/>
        <v>-6655.8799999999992</v>
      </c>
    </row>
    <row r="28" spans="2:8" ht="12" customHeight="1" x14ac:dyDescent="0.2">
      <c r="B28" s="10" t="s">
        <v>29</v>
      </c>
      <c r="C28" s="25"/>
      <c r="D28" s="25"/>
      <c r="E28" s="30">
        <f t="shared" si="2"/>
        <v>0</v>
      </c>
      <c r="F28" s="26"/>
      <c r="G28" s="26"/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6.12</v>
      </c>
      <c r="E29" s="30">
        <f t="shared" si="2"/>
        <v>6.12</v>
      </c>
      <c r="F29" s="26">
        <v>27632.67</v>
      </c>
      <c r="G29" s="26">
        <v>27632.67</v>
      </c>
      <c r="H29" s="34">
        <f t="shared" si="3"/>
        <v>-27626.55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1883508.32</v>
      </c>
      <c r="E30" s="29">
        <f t="shared" si="5"/>
        <v>1883508.32</v>
      </c>
      <c r="F30" s="7">
        <f t="shared" si="5"/>
        <v>5106955.29</v>
      </c>
      <c r="G30" s="7">
        <f t="shared" si="5"/>
        <v>4700603.3899999997</v>
      </c>
      <c r="H30" s="29">
        <f t="shared" si="5"/>
        <v>-3223446.9700000007</v>
      </c>
    </row>
    <row r="31" spans="2:8" x14ac:dyDescent="0.2">
      <c r="B31" s="10" t="s">
        <v>32</v>
      </c>
      <c r="C31" s="25">
        <v>0</v>
      </c>
      <c r="D31" s="25">
        <v>142703.82999999999</v>
      </c>
      <c r="E31" s="30">
        <f t="shared" si="2"/>
        <v>142703.82999999999</v>
      </c>
      <c r="F31" s="26">
        <v>674046.04</v>
      </c>
      <c r="G31" s="26">
        <v>450186.64</v>
      </c>
      <c r="H31" s="34">
        <f t="shared" si="3"/>
        <v>-531342.21000000008</v>
      </c>
    </row>
    <row r="32" spans="2:8" x14ac:dyDescent="0.2">
      <c r="B32" s="10" t="s">
        <v>33</v>
      </c>
      <c r="C32" s="25">
        <v>0</v>
      </c>
      <c r="D32" s="25">
        <v>201326.76</v>
      </c>
      <c r="E32" s="30">
        <f t="shared" si="2"/>
        <v>201326.76</v>
      </c>
      <c r="F32" s="26">
        <v>370161.77</v>
      </c>
      <c r="G32" s="26">
        <v>303053.77</v>
      </c>
      <c r="H32" s="34">
        <f t="shared" si="3"/>
        <v>-168835.01</v>
      </c>
    </row>
    <row r="33" spans="2:8" ht="24" x14ac:dyDescent="0.2">
      <c r="B33" s="10" t="s">
        <v>34</v>
      </c>
      <c r="C33" s="25">
        <v>0</v>
      </c>
      <c r="D33" s="25">
        <v>1115731.7</v>
      </c>
      <c r="E33" s="30">
        <f t="shared" si="2"/>
        <v>1115731.7</v>
      </c>
      <c r="F33" s="26">
        <v>1385052.5</v>
      </c>
      <c r="G33" s="26">
        <v>1315452.5</v>
      </c>
      <c r="H33" s="34">
        <f t="shared" si="3"/>
        <v>-269320.80000000005</v>
      </c>
    </row>
    <row r="34" spans="2:8" ht="24.6" customHeight="1" x14ac:dyDescent="0.2">
      <c r="B34" s="10" t="s">
        <v>35</v>
      </c>
      <c r="C34" s="25">
        <v>0</v>
      </c>
      <c r="D34" s="25">
        <v>63989.51</v>
      </c>
      <c r="E34" s="30">
        <f t="shared" si="2"/>
        <v>63989.51</v>
      </c>
      <c r="F34" s="26">
        <v>251299.22</v>
      </c>
      <c r="G34" s="26">
        <v>251299.22</v>
      </c>
      <c r="H34" s="34">
        <f t="shared" si="3"/>
        <v>-187309.71</v>
      </c>
    </row>
    <row r="35" spans="2:8" ht="24" x14ac:dyDescent="0.2">
      <c r="B35" s="10" t="s">
        <v>36</v>
      </c>
      <c r="C35" s="25">
        <v>0</v>
      </c>
      <c r="D35" s="25">
        <v>297266.03999999998</v>
      </c>
      <c r="E35" s="30">
        <f t="shared" si="2"/>
        <v>297266.03999999998</v>
      </c>
      <c r="F35" s="26">
        <v>1976377.46</v>
      </c>
      <c r="G35" s="26">
        <v>1931847.96</v>
      </c>
      <c r="H35" s="34">
        <f t="shared" si="3"/>
        <v>-1679111.42</v>
      </c>
    </row>
    <row r="36" spans="2:8" ht="24" x14ac:dyDescent="0.2">
      <c r="B36" s="10" t="s">
        <v>37</v>
      </c>
      <c r="C36" s="25"/>
      <c r="D36" s="25"/>
      <c r="E36" s="30">
        <f t="shared" si="2"/>
        <v>0</v>
      </c>
      <c r="F36" s="26"/>
      <c r="G36" s="26"/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62486.64</v>
      </c>
      <c r="E37" s="30">
        <f t="shared" si="2"/>
        <v>62486.64</v>
      </c>
      <c r="F37" s="26">
        <v>406741.3</v>
      </c>
      <c r="G37" s="26">
        <v>405486.3</v>
      </c>
      <c r="H37" s="34">
        <f t="shared" si="3"/>
        <v>-344254.66</v>
      </c>
    </row>
    <row r="38" spans="2:8" x14ac:dyDescent="0.2">
      <c r="B38" s="10" t="s">
        <v>39</v>
      </c>
      <c r="C38" s="25">
        <v>0</v>
      </c>
      <c r="D38" s="25">
        <v>1.32</v>
      </c>
      <c r="E38" s="30">
        <f t="shared" si="2"/>
        <v>1.32</v>
      </c>
      <c r="F38" s="26">
        <v>33484</v>
      </c>
      <c r="G38" s="26">
        <v>33484</v>
      </c>
      <c r="H38" s="34">
        <f t="shared" si="3"/>
        <v>-33482.68</v>
      </c>
    </row>
    <row r="39" spans="2:8" x14ac:dyDescent="0.2">
      <c r="B39" s="10" t="s">
        <v>40</v>
      </c>
      <c r="C39" s="25">
        <v>0</v>
      </c>
      <c r="D39" s="25">
        <v>2.52</v>
      </c>
      <c r="E39" s="30">
        <f t="shared" si="2"/>
        <v>2.52</v>
      </c>
      <c r="F39" s="26">
        <v>9793</v>
      </c>
      <c r="G39" s="26">
        <v>9793</v>
      </c>
      <c r="H39" s="34">
        <f t="shared" si="3"/>
        <v>-9790.48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0.12</v>
      </c>
      <c r="E40" s="29">
        <f t="shared" si="6"/>
        <v>0.12</v>
      </c>
      <c r="F40" s="7">
        <f t="shared" si="6"/>
        <v>91699.5</v>
      </c>
      <c r="G40" s="7">
        <f t="shared" si="6"/>
        <v>60742.42</v>
      </c>
      <c r="H40" s="29">
        <f t="shared" si="6"/>
        <v>-91699.38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0.12</v>
      </c>
      <c r="E45" s="30">
        <f t="shared" si="2"/>
        <v>0.12</v>
      </c>
      <c r="F45" s="26">
        <v>91699.5</v>
      </c>
      <c r="G45" s="26">
        <v>60742.42</v>
      </c>
      <c r="H45" s="34">
        <f t="shared" si="3"/>
        <v>-91699.38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12571629.18</v>
      </c>
      <c r="E60" s="29">
        <f t="shared" si="8"/>
        <v>12571629.18</v>
      </c>
      <c r="F60" s="7">
        <f t="shared" si="8"/>
        <v>320414.89</v>
      </c>
      <c r="G60" s="7">
        <f t="shared" si="8"/>
        <v>320414.89</v>
      </c>
      <c r="H60" s="29">
        <f t="shared" si="8"/>
        <v>12251214.289999999</v>
      </c>
    </row>
    <row r="61" spans="2:8" x14ac:dyDescent="0.2">
      <c r="B61" s="10" t="s">
        <v>62</v>
      </c>
      <c r="C61" s="25">
        <v>0</v>
      </c>
      <c r="D61" s="25">
        <v>12571629.18</v>
      </c>
      <c r="E61" s="30">
        <f t="shared" si="2"/>
        <v>12571629.18</v>
      </c>
      <c r="F61" s="26">
        <v>320414.89</v>
      </c>
      <c r="G61" s="26">
        <v>320414.89</v>
      </c>
      <c r="H61" s="34">
        <f t="shared" si="3"/>
        <v>12251214.289999999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184808233.28999999</v>
      </c>
      <c r="E85" s="31">
        <f t="shared" si="14"/>
        <v>184808233.28999999</v>
      </c>
      <c r="F85" s="17">
        <f t="shared" si="14"/>
        <v>49342908.140000001</v>
      </c>
      <c r="G85" s="17">
        <f t="shared" si="14"/>
        <v>48778081.649999999</v>
      </c>
      <c r="H85" s="31">
        <f t="shared" si="14"/>
        <v>135465325.14999998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16631705.84</v>
      </c>
      <c r="E124" s="29">
        <f t="shared" si="21"/>
        <v>16631705.84</v>
      </c>
      <c r="F124" s="7">
        <f t="shared" si="21"/>
        <v>0</v>
      </c>
      <c r="G124" s="7">
        <f t="shared" si="21"/>
        <v>0</v>
      </c>
      <c r="H124" s="29">
        <f t="shared" si="21"/>
        <v>16631705.84</v>
      </c>
    </row>
    <row r="125" spans="2:8" x14ac:dyDescent="0.2">
      <c r="B125" s="10" t="s">
        <v>52</v>
      </c>
      <c r="C125" s="25">
        <v>0</v>
      </c>
      <c r="D125" s="25">
        <v>16631705.84</v>
      </c>
      <c r="E125" s="30">
        <f t="shared" si="17"/>
        <v>16631705.84</v>
      </c>
      <c r="F125" s="26">
        <v>0</v>
      </c>
      <c r="G125" s="26">
        <v>0</v>
      </c>
      <c r="H125" s="34">
        <f t="shared" si="16"/>
        <v>16631705.84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168176527.44999999</v>
      </c>
      <c r="E134" s="29">
        <f t="shared" si="22"/>
        <v>168176527.44999999</v>
      </c>
      <c r="F134" s="7">
        <f t="shared" si="22"/>
        <v>49342908.140000001</v>
      </c>
      <c r="G134" s="7">
        <f t="shared" si="22"/>
        <v>48778081.649999999</v>
      </c>
      <c r="H134" s="29">
        <f t="shared" si="22"/>
        <v>118833619.30999999</v>
      </c>
    </row>
    <row r="135" spans="2:8" x14ac:dyDescent="0.2">
      <c r="B135" s="10" t="s">
        <v>62</v>
      </c>
      <c r="C135" s="25">
        <v>0</v>
      </c>
      <c r="D135" s="26">
        <v>168176527.44999999</v>
      </c>
      <c r="E135" s="30">
        <f t="shared" si="17"/>
        <v>168176527.44999999</v>
      </c>
      <c r="F135" s="26">
        <v>49342908.140000001</v>
      </c>
      <c r="G135" s="26">
        <v>48778081.649999999</v>
      </c>
      <c r="H135" s="34">
        <f t="shared" si="16"/>
        <v>118833619.30999999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24308586.299999997</v>
      </c>
      <c r="D160" s="24">
        <f t="shared" ref="D160:G160" si="28">SUM(D10,D85)</f>
        <v>205423862.47</v>
      </c>
      <c r="E160" s="32">
        <f>SUM(E10,E85)</f>
        <v>229732448.76999998</v>
      </c>
      <c r="F160" s="24">
        <f t="shared" si="28"/>
        <v>87690358</v>
      </c>
      <c r="G160" s="24">
        <f t="shared" si="28"/>
        <v>82722947.859999999</v>
      </c>
      <c r="H160" s="32">
        <f>SUM(H10,H85)</f>
        <v>142042090.76999998</v>
      </c>
    </row>
    <row r="161" spans="2:6" s="35" customFormat="1" x14ac:dyDescent="0.2"/>
    <row r="162" spans="2:6" s="35" customFormat="1" x14ac:dyDescent="0.2"/>
    <row r="163" spans="2:6" s="35" customFormat="1" x14ac:dyDescent="0.2"/>
    <row r="164" spans="2:6" s="35" customFormat="1" x14ac:dyDescent="0.2"/>
    <row r="165" spans="2:6" s="35" customFormat="1" ht="15" x14ac:dyDescent="0.2">
      <c r="B165" s="36" t="s">
        <v>90</v>
      </c>
      <c r="C165" s="36"/>
      <c r="D165" s="36" t="s">
        <v>91</v>
      </c>
      <c r="E165" s="36"/>
      <c r="F165" s="37"/>
    </row>
    <row r="166" spans="2:6" s="35" customFormat="1" ht="15" x14ac:dyDescent="0.2">
      <c r="B166" s="36" t="s">
        <v>92</v>
      </c>
      <c r="C166" s="36"/>
      <c r="D166" s="36" t="s">
        <v>93</v>
      </c>
      <c r="E166" s="36"/>
      <c r="F166" s="37"/>
    </row>
    <row r="167" spans="2:6" s="35" customFormat="1" x14ac:dyDescent="0.2"/>
    <row r="168" spans="2:6" s="35" customFormat="1" x14ac:dyDescent="0.2"/>
    <row r="169" spans="2:6" s="35" customFormat="1" x14ac:dyDescent="0.2"/>
    <row r="170" spans="2:6" s="35" customFormat="1" x14ac:dyDescent="0.2"/>
    <row r="171" spans="2:6" s="35" customFormat="1" x14ac:dyDescent="0.2"/>
    <row r="172" spans="2:6" s="35" customFormat="1" x14ac:dyDescent="0.2"/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2024-01-24T15:44:44Z</cp:lastPrinted>
  <dcterms:created xsi:type="dcterms:W3CDTF">2020-01-08T21:14:59Z</dcterms:created>
  <dcterms:modified xsi:type="dcterms:W3CDTF">2024-01-24T15:47:07Z</dcterms:modified>
</cp:coreProperties>
</file>