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4to 2023\FORMATOS IFT - ORGANISMOS OPERADORES DE AGUA\"/>
    </mc:Choice>
  </mc:AlternateContent>
  <xr:revisionPtr revIDLastSave="0" documentId="13_ncr:1_{7BF58B10-1C69-4A4D-B8F5-0C68D61A0416}" xr6:coauthVersionLast="45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15600" windowHeight="1116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3" i="1"/>
  <c r="H44" i="1"/>
  <c r="H45" i="1"/>
  <c r="H46" i="1"/>
  <c r="H47" i="1"/>
  <c r="H48" i="1"/>
  <c r="H49" i="1"/>
  <c r="H25" i="1"/>
  <c r="H26" i="1"/>
  <c r="H27" i="1"/>
  <c r="H28" i="1"/>
  <c r="H21" i="1"/>
  <c r="H17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H42" i="1" s="1"/>
  <c r="E43" i="1"/>
  <c r="E44" i="1"/>
  <c r="E45" i="1"/>
  <c r="E46" i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E26" i="1"/>
  <c r="E27" i="1"/>
  <c r="E28" i="1"/>
  <c r="E21" i="1"/>
  <c r="E14" i="1"/>
  <c r="H14" i="1" s="1"/>
  <c r="E15" i="1"/>
  <c r="H15" i="1" s="1"/>
  <c r="E16" i="1"/>
  <c r="H16" i="1" s="1"/>
  <c r="E17" i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G10" i="1" s="1"/>
  <c r="G160" i="1" s="1"/>
  <c r="F40" i="1"/>
  <c r="E40" i="1"/>
  <c r="D40" i="1"/>
  <c r="C40" i="1"/>
  <c r="H30" i="1"/>
  <c r="G30" i="1"/>
  <c r="F30" i="1"/>
  <c r="F10" i="1" s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<sst xmlns="http://schemas.openxmlformats.org/spreadsheetml/2006/main" count="163" uniqueCount="90">
  <si>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</si>
  <si>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</si>
  <si>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</si>
  <si>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</si>
  <si>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</si>
  <si>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</si>
  <si>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</si>
  <si>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</si>
  <si>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</si>
  <si>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</si>
  <si>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</si>
  <si>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</si>
  <si>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</si>
  <si>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</si>
  <si>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</si>
  <si>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</si>
  <si>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</si>
  <si>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</si>
  <si>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</si>
  <si>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</si>
  <si>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</si>
  <si>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</si>
  <si>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</si>
  <si>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</si>
  <si>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</si>
  <si>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</si>
  <si>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</si>
  <si>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</si>
  <si>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</si>
  <si>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</si>
  <si>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</si>
  <si>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</si>
  <si>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</si>
  <si>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</si>
  <si>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</si>
  <si>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</si>
  <si>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</si>
  <si>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</si>
  <si>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</si>
  <si>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</si>
  <si>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</si>
  <si>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</si>
  <si>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</si>
  <si>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</si>
  <si>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</si>
  <si>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</si>
  <si>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</si>
  <si>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</si>
  <si>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</si>
  <si>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</si>
  <si>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</si>
  <si>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</si>
  <si>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</si>
  <si>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</si>
  <si>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</si>
  <si>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</si>
  <si>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</si>
  <si>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</si>
  <si>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</si>
  <si>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</si>
  <si>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</si>
  <si>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</si>
  <si>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</si>
  <si>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</si>
  <si>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</si>
  <si>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</si>
  <si>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</si>
  <si>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</si>
  <si>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</si>
  <si>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</si>
  <si>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</si>
  <si>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</si>
  <si>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</si>
  <si>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</si>
  <si>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</si>
  <si>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</si>
  <si>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</si>
  <si>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</si>
  <si>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</si>
  <si>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</si>
  <si>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</si>
  <si>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</si>
  <si>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</si>
  <si>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</si>
  <si>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</si>
  <si>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</si>
  <si>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</si>
  <si>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</si>
  <si>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2023 (b)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</si>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</sst>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114300</xdr:rowOff>
    </xdr:to>
    <xdr:sp macro="" textlink="">
      <xdr:nvSpPr>
        <xdr:cNvPr id="1026" name="AutoShape 2" descr="Vista previa de imagen">
          <a:extLst>
            <a:ext uri="{FF2B5EF4-FFF2-40B4-BE49-F238E27FC236}">
              <a16:creationId xmlns:a16="http://schemas.microsoft.com/office/drawing/2014/main" id="{B49CD1FD-E2A2-47CA-9778-72CB8F441357}"/>
            </a:ext>
          </a:extLst>
        </xdr:cNvPr>
        <xdr:cNvSpPr>
          <a:spLocks noChangeAspect="1" noChangeArrowheads="1"/>
        </xdr:cNvSpPr>
      </xdr:nvSpPr>
      <xdr:spPr bwMode="auto">
        <a:xfrm>
          <a:off x="238125" y="3304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164</xdr:row>
      <xdr:rowOff>114300</xdr:rowOff>
    </xdr:to>
    <xdr:sp macro="" textlink="">
      <xdr:nvSpPr>
        <xdr:cNvPr id="1027" name="AutoShape 3" descr="Vista previa de imagen">
          <a:extLst>
            <a:ext uri="{FF2B5EF4-FFF2-40B4-BE49-F238E27FC236}">
              <a16:creationId xmlns:a16="http://schemas.microsoft.com/office/drawing/2014/main" id="{073B7152-44B2-45DF-B565-60CD93343D99}"/>
            </a:ext>
          </a:extLst>
        </xdr:cNvPr>
        <xdr:cNvSpPr>
          <a:spLocks noChangeAspect="1" noChangeArrowheads="1"/>
        </xdr:cNvSpPr>
      </xdr:nvSpPr>
      <xdr:spPr bwMode="auto">
        <a:xfrm>
          <a:off x="238125" y="3323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zoomScale="60" zoomScaleNormal="90" workbookViewId="0">
      <selection activeCell="B163" sqref="B16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89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88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11550225.290000001</v>
      </c>
      <c r="D10" s="8">
        <f>SUM(D12,D20,D30,D40,D50,D60,D64,D73,D77)</f>
        <v>1038972.1700000002</v>
      </c>
      <c r="E10" s="24">
        <f t="shared" ref="E10:H10" si="0">SUM(E12,E20,E30,E40,E50,E60,E64,E73,E77)</f>
        <v>12589197.460000001</v>
      </c>
      <c r="F10" s="8">
        <f t="shared" si="0"/>
        <v>12215323.400000002</v>
      </c>
      <c r="G10" s="8">
        <f t="shared" si="0"/>
        <v>12122774.32</v>
      </c>
      <c r="H10" s="24">
        <f t="shared" si="0"/>
        <v>373874.05999999953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4870592.3000000007</v>
      </c>
      <c r="D12" s="7">
        <f>SUM(D13:D19)</f>
        <v>-421973.92999999993</v>
      </c>
      <c r="E12" s="25">
        <f t="shared" ref="E12:H12" si="1">SUM(E13:E19)</f>
        <v>4448618.37</v>
      </c>
      <c r="F12" s="7">
        <f t="shared" si="1"/>
        <v>4437284.2700000005</v>
      </c>
      <c r="G12" s="7">
        <f t="shared" si="1"/>
        <v>4437284.2700000005</v>
      </c>
      <c r="H12" s="25">
        <f t="shared" si="1"/>
        <v>11334.09999999954</v>
      </c>
    </row>
    <row r="13" spans="2:9" ht="24" x14ac:dyDescent="0.2">
      <c r="B13" s="10" t="s">
        <v>14</v>
      </c>
      <c r="C13" s="22">
        <v>2924475.11</v>
      </c>
      <c r="D13" s="22">
        <v>-263000</v>
      </c>
      <c r="E13" s="26">
        <f>SUM(C13:D13)</f>
        <v>2661475.11</v>
      </c>
      <c r="F13" s="23">
        <v>2657613.6800000002</v>
      </c>
      <c r="G13" s="23">
        <v>2657613.6800000002</v>
      </c>
      <c r="H13" s="30">
        <f>SUM(E13-F13)</f>
        <v>3861.429999999702</v>
      </c>
    </row>
    <row r="14" spans="2:9" ht="23.1" customHeight="1" x14ac:dyDescent="0.2">
      <c r="B14" s="10" t="s">
        <v>15</v>
      </c>
      <c r="C14" s="22">
        <v>89247.02</v>
      </c>
      <c r="D14" s="22">
        <v>-87689.17</v>
      </c>
      <c r="E14" s="26">
        <f t="shared" ref="E14:E79" si="2">SUM(C14:D14)</f>
        <v>1557.8500000000058</v>
      </c>
      <c r="F14" s="23">
        <v>0</v>
      </c>
      <c r="G14" s="23">
        <v>0</v>
      </c>
      <c r="H14" s="30">
        <f t="shared" ref="H14:H79" si="3">SUM(E14-F14)</f>
        <v>1557.8500000000058</v>
      </c>
    </row>
    <row r="15" spans="2:9" x14ac:dyDescent="0.2">
      <c r="B15" s="10" t="s">
        <v>16</v>
      </c>
      <c r="C15" s="22">
        <v>752844.45</v>
      </c>
      <c r="D15" s="22">
        <v>-404.36</v>
      </c>
      <c r="E15" s="26">
        <f t="shared" si="2"/>
        <v>752440.09</v>
      </c>
      <c r="F15" s="23">
        <v>751834.53</v>
      </c>
      <c r="G15" s="23">
        <v>751834.53</v>
      </c>
      <c r="H15" s="30">
        <f t="shared" si="3"/>
        <v>605.55999999993946</v>
      </c>
    </row>
    <row r="16" spans="2:9" x14ac:dyDescent="0.2">
      <c r="B16" s="10" t="s">
        <v>17</v>
      </c>
      <c r="C16" s="22">
        <v>876027.36</v>
      </c>
      <c r="D16" s="22">
        <v>-239719.9</v>
      </c>
      <c r="E16" s="26">
        <f t="shared" si="2"/>
        <v>636307.46</v>
      </c>
      <c r="F16" s="23">
        <v>633639.43000000005</v>
      </c>
      <c r="G16" s="23">
        <v>633639.43000000005</v>
      </c>
      <c r="H16" s="30">
        <f t="shared" si="3"/>
        <v>2668.0299999999115</v>
      </c>
    </row>
    <row r="17" spans="2:8" x14ac:dyDescent="0.2">
      <c r="B17" s="10" t="s">
        <v>18</v>
      </c>
      <c r="C17" s="22">
        <v>227998.36</v>
      </c>
      <c r="D17" s="22">
        <v>168839.5</v>
      </c>
      <c r="E17" s="26">
        <f t="shared" si="2"/>
        <v>396837.86</v>
      </c>
      <c r="F17" s="23">
        <v>394196.63</v>
      </c>
      <c r="G17" s="23">
        <v>394196.63</v>
      </c>
      <c r="H17" s="30">
        <f t="shared" si="3"/>
        <v>2641.2299999999814</v>
      </c>
    </row>
    <row r="18" spans="2:8" x14ac:dyDescent="0.2">
      <c r="B18" s="10" t="s">
        <v>19</v>
      </c>
      <c r="C18" s="22"/>
      <c r="D18" s="22"/>
      <c r="E18" s="26">
        <f t="shared" si="2"/>
        <v>0</v>
      </c>
      <c r="F18" s="23"/>
      <c r="G18" s="23"/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2615984.91</v>
      </c>
      <c r="D20" s="7">
        <f t="shared" ref="D20:H20" si="4">SUM(D21:D29)</f>
        <v>490573.93</v>
      </c>
      <c r="E20" s="25">
        <f t="shared" si="4"/>
        <v>3106558.84</v>
      </c>
      <c r="F20" s="7">
        <f t="shared" si="4"/>
        <v>2988460.03</v>
      </c>
      <c r="G20" s="7">
        <f t="shared" si="4"/>
        <v>2896950.86</v>
      </c>
      <c r="H20" s="25">
        <f t="shared" si="4"/>
        <v>118098.81000000011</v>
      </c>
    </row>
    <row r="21" spans="2:8" ht="24" x14ac:dyDescent="0.2">
      <c r="B21" s="10" t="s">
        <v>22</v>
      </c>
      <c r="C21" s="22">
        <v>163993.54</v>
      </c>
      <c r="D21" s="22">
        <v>38900</v>
      </c>
      <c r="E21" s="26">
        <f t="shared" si="2"/>
        <v>202893.54</v>
      </c>
      <c r="F21" s="23">
        <v>174191.23</v>
      </c>
      <c r="G21" s="23">
        <v>158191.23000000001</v>
      </c>
      <c r="H21" s="30">
        <f t="shared" si="3"/>
        <v>28702.309999999998</v>
      </c>
    </row>
    <row r="22" spans="2:8" x14ac:dyDescent="0.2">
      <c r="B22" s="10" t="s">
        <v>23</v>
      </c>
      <c r="C22" s="22">
        <v>62000</v>
      </c>
      <c r="D22" s="22">
        <v>120250</v>
      </c>
      <c r="E22" s="26">
        <f t="shared" si="2"/>
        <v>182250</v>
      </c>
      <c r="F22" s="23">
        <v>158040.73000000001</v>
      </c>
      <c r="G22" s="23">
        <v>149243.51999999999</v>
      </c>
      <c r="H22" s="30">
        <f t="shared" si="3"/>
        <v>24209.26999999999</v>
      </c>
    </row>
    <row r="23" spans="2:8" ht="24" x14ac:dyDescent="0.2">
      <c r="B23" s="10" t="s">
        <v>24</v>
      </c>
      <c r="C23" s="22"/>
      <c r="D23" s="22"/>
      <c r="E23" s="26">
        <f t="shared" si="2"/>
        <v>0</v>
      </c>
      <c r="F23" s="23"/>
      <c r="G23" s="23"/>
      <c r="H23" s="30">
        <f t="shared" si="3"/>
        <v>0</v>
      </c>
    </row>
    <row r="24" spans="2:8" ht="24" x14ac:dyDescent="0.2">
      <c r="B24" s="10" t="s">
        <v>25</v>
      </c>
      <c r="C24" s="22"/>
      <c r="D24" s="22"/>
      <c r="E24" s="26">
        <f t="shared" si="2"/>
        <v>0</v>
      </c>
      <c r="F24" s="23"/>
      <c r="G24" s="23"/>
      <c r="H24" s="30">
        <f t="shared" si="3"/>
        <v>0</v>
      </c>
    </row>
    <row r="25" spans="2:8" ht="23.45" customHeight="1" x14ac:dyDescent="0.2">
      <c r="B25" s="10" t="s">
        <v>26</v>
      </c>
      <c r="C25" s="22">
        <v>43000</v>
      </c>
      <c r="D25" s="22">
        <v>-21300</v>
      </c>
      <c r="E25" s="26">
        <f t="shared" si="2"/>
        <v>21700</v>
      </c>
      <c r="F25" s="23">
        <v>21177</v>
      </c>
      <c r="G25" s="23">
        <v>21177</v>
      </c>
      <c r="H25" s="30">
        <f t="shared" si="3"/>
        <v>523</v>
      </c>
    </row>
    <row r="26" spans="2:8" x14ac:dyDescent="0.2">
      <c r="B26" s="10" t="s">
        <v>27</v>
      </c>
      <c r="C26" s="22">
        <v>775000</v>
      </c>
      <c r="D26" s="22">
        <v>61000</v>
      </c>
      <c r="E26" s="26">
        <f t="shared" si="2"/>
        <v>836000</v>
      </c>
      <c r="F26" s="23">
        <v>788098.29</v>
      </c>
      <c r="G26" s="23">
        <v>766599.09</v>
      </c>
      <c r="H26" s="30">
        <f t="shared" si="3"/>
        <v>47901.709999999963</v>
      </c>
    </row>
    <row r="27" spans="2:8" ht="24" x14ac:dyDescent="0.2">
      <c r="B27" s="10" t="s">
        <v>28</v>
      </c>
      <c r="C27" s="22">
        <v>65995</v>
      </c>
      <c r="D27" s="22">
        <v>66300</v>
      </c>
      <c r="E27" s="26">
        <f t="shared" si="2"/>
        <v>132295</v>
      </c>
      <c r="F27" s="23">
        <v>121833.15</v>
      </c>
      <c r="G27" s="23">
        <v>119183.44</v>
      </c>
      <c r="H27" s="30">
        <f t="shared" si="3"/>
        <v>10461.850000000006</v>
      </c>
    </row>
    <row r="28" spans="2:8" ht="12" customHeight="1" x14ac:dyDescent="0.2">
      <c r="B28" s="10" t="s">
        <v>29</v>
      </c>
      <c r="C28" s="22"/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6.1" customHeight="1" x14ac:dyDescent="0.2">
      <c r="B29" s="10" t="s">
        <v>30</v>
      </c>
      <c r="C29" s="22">
        <v>1505996.37</v>
      </c>
      <c r="D29" s="22">
        <v>225423.93</v>
      </c>
      <c r="E29" s="26">
        <f t="shared" si="2"/>
        <v>1731420.3</v>
      </c>
      <c r="F29" s="23">
        <v>1725119.63</v>
      </c>
      <c r="G29" s="23">
        <v>1682556.58</v>
      </c>
      <c r="H29" s="30">
        <f t="shared" si="3"/>
        <v>6300.6700000001583</v>
      </c>
    </row>
    <row r="30" spans="2:8" s="9" customFormat="1" ht="24" x14ac:dyDescent="0.2">
      <c r="B30" s="12" t="s">
        <v>31</v>
      </c>
      <c r="C30" s="7">
        <f>SUM(C31:C39)</f>
        <v>3136136.86</v>
      </c>
      <c r="D30" s="7">
        <f t="shared" ref="D30:H30" si="5">SUM(D31:D39)</f>
        <v>255340</v>
      </c>
      <c r="E30" s="25">
        <f t="shared" si="5"/>
        <v>3391476.86</v>
      </c>
      <c r="F30" s="7">
        <f t="shared" si="5"/>
        <v>3217026.5300000003</v>
      </c>
      <c r="G30" s="7">
        <f t="shared" si="5"/>
        <v>3215986.62</v>
      </c>
      <c r="H30" s="25">
        <f t="shared" si="5"/>
        <v>174450.33000000002</v>
      </c>
    </row>
    <row r="31" spans="2:8" x14ac:dyDescent="0.2">
      <c r="B31" s="10" t="s">
        <v>32</v>
      </c>
      <c r="C31" s="22">
        <v>1982055.27</v>
      </c>
      <c r="D31" s="22">
        <v>277040</v>
      </c>
      <c r="E31" s="26">
        <f t="shared" si="2"/>
        <v>2259095.27</v>
      </c>
      <c r="F31" s="23">
        <v>2219881.81</v>
      </c>
      <c r="G31" s="23">
        <v>2219881.81</v>
      </c>
      <c r="H31" s="30">
        <f t="shared" si="3"/>
        <v>39213.459999999963</v>
      </c>
    </row>
    <row r="32" spans="2:8" x14ac:dyDescent="0.2">
      <c r="B32" s="10" t="s">
        <v>33</v>
      </c>
      <c r="C32" s="22"/>
      <c r="D32" s="22"/>
      <c r="E32" s="26">
        <f t="shared" si="2"/>
        <v>0</v>
      </c>
      <c r="F32" s="23"/>
      <c r="G32" s="23"/>
      <c r="H32" s="30">
        <f t="shared" si="3"/>
        <v>0</v>
      </c>
    </row>
    <row r="33" spans="2:8" ht="24" x14ac:dyDescent="0.2">
      <c r="B33" s="10" t="s">
        <v>34</v>
      </c>
      <c r="C33" s="22">
        <v>548621.39</v>
      </c>
      <c r="D33" s="22">
        <v>40700</v>
      </c>
      <c r="E33" s="26">
        <f t="shared" si="2"/>
        <v>589321.39</v>
      </c>
      <c r="F33" s="23">
        <v>489363.91</v>
      </c>
      <c r="G33" s="23">
        <v>489363.91</v>
      </c>
      <c r="H33" s="30">
        <f t="shared" si="3"/>
        <v>99957.48000000004</v>
      </c>
    </row>
    <row r="34" spans="2:8" ht="24.6" customHeight="1" x14ac:dyDescent="0.2">
      <c r="B34" s="10" t="s">
        <v>35</v>
      </c>
      <c r="C34" s="22">
        <v>137502.67000000001</v>
      </c>
      <c r="D34" s="22">
        <v>-25000</v>
      </c>
      <c r="E34" s="26">
        <f t="shared" si="2"/>
        <v>112502.67000000001</v>
      </c>
      <c r="F34" s="23">
        <v>102068.92</v>
      </c>
      <c r="G34" s="23">
        <v>102068.92</v>
      </c>
      <c r="H34" s="30">
        <f t="shared" si="3"/>
        <v>10433.750000000015</v>
      </c>
    </row>
    <row r="35" spans="2:8" ht="24" x14ac:dyDescent="0.2">
      <c r="B35" s="10" t="s">
        <v>36</v>
      </c>
      <c r="C35" s="22">
        <v>259123</v>
      </c>
      <c r="D35" s="22">
        <v>-83400</v>
      </c>
      <c r="E35" s="26">
        <f t="shared" si="2"/>
        <v>175723</v>
      </c>
      <c r="F35" s="23">
        <v>167549.16</v>
      </c>
      <c r="G35" s="23">
        <v>167549.16</v>
      </c>
      <c r="H35" s="30">
        <f t="shared" si="3"/>
        <v>8173.8399999999965</v>
      </c>
    </row>
    <row r="36" spans="2:8" ht="24" x14ac:dyDescent="0.2">
      <c r="B36" s="10" t="s">
        <v>37</v>
      </c>
      <c r="C36" s="22">
        <v>45503</v>
      </c>
      <c r="D36" s="22">
        <v>30700</v>
      </c>
      <c r="E36" s="26">
        <f t="shared" si="2"/>
        <v>76203</v>
      </c>
      <c r="F36" s="23">
        <v>59962.720000000001</v>
      </c>
      <c r="G36" s="23">
        <v>58922.81</v>
      </c>
      <c r="H36" s="30">
        <f t="shared" si="3"/>
        <v>16240.279999999999</v>
      </c>
    </row>
    <row r="37" spans="2:8" x14ac:dyDescent="0.2">
      <c r="B37" s="10" t="s">
        <v>38</v>
      </c>
      <c r="C37" s="22">
        <v>75000</v>
      </c>
      <c r="D37" s="22">
        <v>-1000</v>
      </c>
      <c r="E37" s="26">
        <f t="shared" si="2"/>
        <v>74000</v>
      </c>
      <c r="F37" s="23">
        <v>73585.279999999999</v>
      </c>
      <c r="G37" s="23">
        <v>73585.279999999999</v>
      </c>
      <c r="H37" s="30">
        <f t="shared" si="3"/>
        <v>414.72000000000116</v>
      </c>
    </row>
    <row r="38" spans="2:8" x14ac:dyDescent="0.2">
      <c r="B38" s="10" t="s">
        <v>39</v>
      </c>
      <c r="C38" s="22"/>
      <c r="D38" s="22"/>
      <c r="E38" s="26">
        <f t="shared" si="2"/>
        <v>0</v>
      </c>
      <c r="F38" s="23"/>
      <c r="G38" s="23"/>
      <c r="H38" s="30">
        <f t="shared" si="3"/>
        <v>0</v>
      </c>
    </row>
    <row r="39" spans="2:8" x14ac:dyDescent="0.2">
      <c r="B39" s="10" t="s">
        <v>40</v>
      </c>
      <c r="C39" s="22">
        <v>88331.53</v>
      </c>
      <c r="D39" s="22">
        <v>16300</v>
      </c>
      <c r="E39" s="26">
        <f t="shared" si="2"/>
        <v>104631.53</v>
      </c>
      <c r="F39" s="23">
        <v>104614.73</v>
      </c>
      <c r="G39" s="23">
        <v>104614.73</v>
      </c>
      <c r="H39" s="30">
        <f t="shared" si="3"/>
        <v>16.80000000000291</v>
      </c>
    </row>
    <row r="40" spans="2:8" s="9" customFormat="1" ht="25.5" customHeight="1" x14ac:dyDescent="0.2">
      <c r="B40" s="12" t="s">
        <v>41</v>
      </c>
      <c r="C40" s="7">
        <f>SUM(C41:C49)</f>
        <v>577511.22</v>
      </c>
      <c r="D40" s="7">
        <f t="shared" ref="D40:H40" si="6">SUM(D41:D49)</f>
        <v>48160</v>
      </c>
      <c r="E40" s="25">
        <f t="shared" si="6"/>
        <v>625671.22</v>
      </c>
      <c r="F40" s="7">
        <f t="shared" si="6"/>
        <v>625609.26</v>
      </c>
      <c r="G40" s="7">
        <f t="shared" si="6"/>
        <v>625609.26</v>
      </c>
      <c r="H40" s="25">
        <f t="shared" si="6"/>
        <v>61.959999999962747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577511.22</v>
      </c>
      <c r="D42" s="22">
        <v>48160</v>
      </c>
      <c r="E42" s="26">
        <f t="shared" si="2"/>
        <v>625671.22</v>
      </c>
      <c r="F42" s="23">
        <v>625609.26</v>
      </c>
      <c r="G42" s="23">
        <v>625609.26</v>
      </c>
      <c r="H42" s="30">
        <f t="shared" si="3"/>
        <v>61.959999999962747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350000</v>
      </c>
      <c r="D50" s="7">
        <f t="shared" ref="D50:H50" si="7">SUM(D51:D59)</f>
        <v>666872.17000000004</v>
      </c>
      <c r="E50" s="25">
        <f t="shared" si="7"/>
        <v>1016872.17</v>
      </c>
      <c r="F50" s="7">
        <f t="shared" si="7"/>
        <v>946943.31</v>
      </c>
      <c r="G50" s="7">
        <f t="shared" si="7"/>
        <v>946943.31</v>
      </c>
      <c r="H50" s="25">
        <f t="shared" si="7"/>
        <v>69928.859999999942</v>
      </c>
    </row>
    <row r="51" spans="2:8" x14ac:dyDescent="0.2">
      <c r="B51" s="10" t="s">
        <v>52</v>
      </c>
      <c r="C51" s="22">
        <v>0</v>
      </c>
      <c r="D51" s="22">
        <v>79872.17</v>
      </c>
      <c r="E51" s="26">
        <f t="shared" si="2"/>
        <v>79872.17</v>
      </c>
      <c r="F51" s="23">
        <v>40900</v>
      </c>
      <c r="G51" s="23">
        <v>40900</v>
      </c>
      <c r="H51" s="30">
        <f t="shared" si="3"/>
        <v>38972.17</v>
      </c>
    </row>
    <row r="52" spans="2:8" x14ac:dyDescent="0.2">
      <c r="B52" s="10" t="s">
        <v>53</v>
      </c>
      <c r="C52" s="22"/>
      <c r="D52" s="22"/>
      <c r="E52" s="26">
        <f t="shared" si="2"/>
        <v>0</v>
      </c>
      <c r="F52" s="23"/>
      <c r="G52" s="23"/>
      <c r="H52" s="30">
        <f t="shared" si="3"/>
        <v>0</v>
      </c>
    </row>
    <row r="53" spans="2:8" ht="24" x14ac:dyDescent="0.2">
      <c r="B53" s="10" t="s">
        <v>54</v>
      </c>
      <c r="C53" s="22"/>
      <c r="D53" s="22"/>
      <c r="E53" s="26">
        <f t="shared" si="2"/>
        <v>0</v>
      </c>
      <c r="F53" s="23"/>
      <c r="G53" s="23"/>
      <c r="H53" s="30">
        <f t="shared" si="3"/>
        <v>0</v>
      </c>
    </row>
    <row r="54" spans="2:8" x14ac:dyDescent="0.2">
      <c r="B54" s="10" t="s">
        <v>55</v>
      </c>
      <c r="C54" s="22"/>
      <c r="D54" s="22"/>
      <c r="E54" s="26">
        <f t="shared" si="2"/>
        <v>0</v>
      </c>
      <c r="F54" s="23"/>
      <c r="G54" s="23"/>
      <c r="H54" s="30">
        <f t="shared" si="3"/>
        <v>0</v>
      </c>
    </row>
    <row r="55" spans="2:8" x14ac:dyDescent="0.2">
      <c r="B55" s="10" t="s">
        <v>56</v>
      </c>
      <c r="C55" s="22"/>
      <c r="D55" s="22"/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/>
      <c r="D56" s="22"/>
      <c r="E56" s="26">
        <f t="shared" si="2"/>
        <v>0</v>
      </c>
      <c r="F56" s="23"/>
      <c r="G56" s="23"/>
      <c r="H56" s="30">
        <f t="shared" si="3"/>
        <v>0</v>
      </c>
    </row>
    <row r="57" spans="2:8" x14ac:dyDescent="0.2">
      <c r="B57" s="10" t="s">
        <v>58</v>
      </c>
      <c r="C57" s="22"/>
      <c r="D57" s="22"/>
      <c r="E57" s="26">
        <f t="shared" si="2"/>
        <v>0</v>
      </c>
      <c r="F57" s="23"/>
      <c r="G57" s="23"/>
      <c r="H57" s="30">
        <f t="shared" si="3"/>
        <v>0</v>
      </c>
    </row>
    <row r="58" spans="2:8" x14ac:dyDescent="0.2">
      <c r="B58" s="10" t="s">
        <v>59</v>
      </c>
      <c r="C58" s="22">
        <v>350000</v>
      </c>
      <c r="D58" s="22">
        <v>587000</v>
      </c>
      <c r="E58" s="26">
        <f t="shared" si="2"/>
        <v>937000</v>
      </c>
      <c r="F58" s="23">
        <v>906043.31</v>
      </c>
      <c r="G58" s="23">
        <v>906043.31</v>
      </c>
      <c r="H58" s="30">
        <f t="shared" si="3"/>
        <v>30956.689999999944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11550225.290000001</v>
      </c>
      <c r="D160" s="21">
        <f t="shared" ref="D160:G160" si="28">SUM(D10,D85)</f>
        <v>1038972.1700000002</v>
      </c>
      <c r="E160" s="28">
        <f>SUM(E10,E85)</f>
        <v>12589197.460000001</v>
      </c>
      <c r="F160" s="21">
        <f t="shared" si="28"/>
        <v>12215323.400000002</v>
      </c>
      <c r="G160" s="21">
        <f t="shared" si="28"/>
        <v>12122774.32</v>
      </c>
      <c r="H160" s="28">
        <f>SUM(H10,H85)</f>
        <v>373874.05999999953</v>
      </c>
    </row>
    <row r="161" spans="2:2" s="31" customFormat="1" x14ac:dyDescent="0.2"/>
    <row r="162" spans="2:2" s="31" customFormat="1" x14ac:dyDescent="0.2"/>
    <row r="163" spans="2:2" s="31" customFormat="1" ht="15" x14ac:dyDescent="0.25">
      <c r="B163"/>
    </row>
    <row r="164" spans="2:2" s="31" customFormat="1" ht="15" x14ac:dyDescent="0.25">
      <c r="B164"/>
    </row>
    <row r="165" spans="2:2" s="31" customFormat="1" x14ac:dyDescent="0.2"/>
    <row r="166" spans="2:2" s="31" customFormat="1" x14ac:dyDescent="0.2"/>
    <row r="167" spans="2:2" s="31" customFormat="1" x14ac:dyDescent="0.2"/>
    <row r="168" spans="2:2" s="31" customFormat="1" x14ac:dyDescent="0.2"/>
    <row r="169" spans="2:2" s="31" customFormat="1" x14ac:dyDescent="0.2"/>
    <row r="170" spans="2:2" s="31" customFormat="1" x14ac:dyDescent="0.2"/>
    <row r="171" spans="2:2" s="31" customFormat="1" x14ac:dyDescent="0.2"/>
    <row r="172" spans="2:2" s="31" customFormat="1" x14ac:dyDescent="0.2"/>
    <row r="173" spans="2:2" s="31" customFormat="1" x14ac:dyDescent="0.2"/>
    <row r="174" spans="2:2" s="31" customFormat="1" x14ac:dyDescent="0.2"/>
    <row r="175" spans="2:2" s="31" customFormat="1" x14ac:dyDescent="0.2"/>
    <row r="176" spans="2:2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</cp:lastModifiedBy>
  <cp:lastPrinted>2024-01-23T17:06:37Z</cp:lastPrinted>
  <dcterms:created xsi:type="dcterms:W3CDTF">2020-01-08T21:14:59Z</dcterms:created>
  <dcterms:modified xsi:type="dcterms:W3CDTF">2024-01-23T17:07:00Z</dcterms:modified>
</cp:coreProperties>
</file>