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8680" yWindow="-120" windowWidth="21840" windowHeight="13020"/>
  </bookViews>
  <sheets>
    <sheet name="EAEPED_OG" sheetId="1" r:id="rId1"/>
  </sheets>
  <definedNames>
    <definedName name="_xlnm.Print_Area" localSheetId="0">EAEPED_OG!$A$1:$I$169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7" i="1"/>
  <c r="H58" i="1"/>
  <c r="H59" i="1"/>
  <c r="H51" i="1"/>
  <c r="H43" i="1"/>
  <c r="H44" i="1"/>
  <c r="H45" i="1"/>
  <c r="H47" i="1"/>
  <c r="H48" i="1"/>
  <c r="H49" i="1"/>
  <c r="H35" i="1"/>
  <c r="H36" i="1"/>
  <c r="H37" i="1"/>
  <c r="H38" i="1"/>
  <c r="H24" i="1"/>
  <c r="H25" i="1"/>
  <c r="H26" i="1"/>
  <c r="H17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H53" i="1" s="1"/>
  <c r="E54" i="1"/>
  <c r="H54" i="1" s="1"/>
  <c r="E55" i="1"/>
  <c r="H55" i="1" s="1"/>
  <c r="E56" i="1"/>
  <c r="H56" i="1" s="1"/>
  <c r="E57" i="1"/>
  <c r="E58" i="1"/>
  <c r="E59" i="1"/>
  <c r="E51" i="1"/>
  <c r="E42" i="1"/>
  <c r="H42" i="1" s="1"/>
  <c r="E43" i="1"/>
  <c r="E44" i="1"/>
  <c r="E45" i="1"/>
  <c r="E46" i="1"/>
  <c r="H46" i="1" s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E36" i="1"/>
  <c r="E37" i="1"/>
  <c r="E38" i="1"/>
  <c r="E39" i="1"/>
  <c r="H39" i="1" s="1"/>
  <c r="E31" i="1"/>
  <c r="H31" i="1" s="1"/>
  <c r="E29" i="1"/>
  <c r="H29" i="1" s="1"/>
  <c r="E22" i="1"/>
  <c r="H22" i="1" s="1"/>
  <c r="E23" i="1"/>
  <c r="H23" i="1" s="1"/>
  <c r="E24" i="1"/>
  <c r="E25" i="1"/>
  <c r="E26" i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10" i="1" l="1"/>
  <c r="D160" i="1" s="1"/>
  <c r="C10" i="1"/>
  <c r="C160" i="1" s="1"/>
  <c r="F10" i="1"/>
  <c r="F160" i="1" s="1"/>
  <c r="G10" i="1"/>
  <c r="G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<sst xmlns="http://schemas.openxmlformats.org/spreadsheetml/2006/main" count="168" uniqueCount="95">
  <si>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</si>
  <si>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</si>
  <si>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</si>
  <si>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</si>
  <si>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</si>
  <si>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</si>
  <si>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</si>
  <si>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</si>
  <si>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</si>
  <si>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</si>
  <si>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</si>
  <si>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</si>
  <si>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</si>
  <si>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</si>
  <si>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</si>
  <si>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</si>
  <si>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</si>
  <si>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</si>
  <si>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</si>
  <si>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</si>
  <si>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</si>
  <si>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</si>
  <si>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</si>
  <si>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</si>
  <si>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</si>
  <si>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</si>
  <si>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</si>
  <si>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</si>
  <si>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</si>
  <si>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</si>
  <si>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</si>
  <si>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</si>
  <si>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</si>
  <si>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</si>
  <si>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</si>
  <si>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</si>
  <si>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</si>
  <si>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</si>
  <si>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</si>
  <si>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</si>
  <si>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</si>
  <si>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</si>
  <si>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</si>
  <si>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</si>
  <si>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</si>
  <si>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</si>
  <si>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</si>
  <si>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</si>
  <si>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</si>
  <si>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</si>
  <si>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</si>
  <si>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</si>
  <si>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</si>
  <si>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</si>
  <si>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</si>
  <si>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</si>
  <si>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</si>
  <si>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</si>
  <si>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</si>
  <si>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</si>
  <si>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</si>
  <si>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</si>
  <si>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</si>
  <si>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</si>
  <si>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</si>
  <si>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</si>
  <si>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</si>
  <si>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</si>
  <si>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</si>
  <si>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</si>
  <si>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</si>
  <si>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</si>
  <si>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</si>
  <si>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</si>
  <si>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</si>
  <si>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</si>
  <si>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</si>
  <si>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</si>
  <si>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</si>
  <si>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</si>
  <si>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</si>
  <si>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</si>
  <si>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</si>
  <si>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</si>
  <si>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</si>
  <si>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</si>
  <si>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</si>
  <si>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</si>
  <si>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Junta Municipal de Agua y Saneamiento de Nuevo Casas Grandes </t>
  </si>
  <si>
    <t>Del 01 de enero al 31 de diciembre de 2023 (b)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</si>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</sst>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39" zoomScale="90" zoomScaleNormal="90" workbookViewId="0">
      <selection activeCell="H173" sqref="H17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3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3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3">
      <c r="B9" s="4"/>
      <c r="C9" s="5"/>
      <c r="D9" s="5"/>
      <c r="E9" s="5"/>
      <c r="F9" s="5"/>
      <c r="G9" s="5"/>
      <c r="H9" s="29"/>
    </row>
    <row r="10" spans="2:9" x14ac:dyDescent="0.3">
      <c r="B10" s="6" t="s">
        <v>12</v>
      </c>
      <c r="C10" s="7">
        <f>SUM(C12,C20,C30,C40,C50,C60,C64,C73,C77)</f>
        <v>103666865.25999999</v>
      </c>
      <c r="D10" s="8">
        <f>SUM(D12,D20,D30,D40,D50,D60,D64,D73,D77)</f>
        <v>16407002.199999999</v>
      </c>
      <c r="E10" s="24">
        <f t="shared" ref="E10:H10" si="0">SUM(E12,E20,E30,E40,E50,E60,E64,E73,E77)</f>
        <v>120073867.45999999</v>
      </c>
      <c r="F10" s="8">
        <f t="shared" si="0"/>
        <v>102376518.21000001</v>
      </c>
      <c r="G10" s="8">
        <f t="shared" si="0"/>
        <v>85225613.769999996</v>
      </c>
      <c r="H10" s="24">
        <f t="shared" si="0"/>
        <v>17697349.250000004</v>
      </c>
    </row>
    <row r="11" spans="2:9" x14ac:dyDescent="0.3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3">
      <c r="B12" s="6" t="s">
        <v>13</v>
      </c>
      <c r="C12" s="7">
        <f>SUM(C13:C19)</f>
        <v>35617965.270000003</v>
      </c>
      <c r="D12" s="7">
        <f>SUM(D13:D19)</f>
        <v>-1249760.44</v>
      </c>
      <c r="E12" s="25">
        <f t="shared" ref="E12:H12" si="1">SUM(E13:E19)</f>
        <v>34368204.829999998</v>
      </c>
      <c r="F12" s="7">
        <f t="shared" si="1"/>
        <v>30295811.699999999</v>
      </c>
      <c r="G12" s="7">
        <f t="shared" si="1"/>
        <v>30276277.52</v>
      </c>
      <c r="H12" s="25">
        <f t="shared" si="1"/>
        <v>4072393.1300000018</v>
      </c>
    </row>
    <row r="13" spans="2:9" ht="24" x14ac:dyDescent="0.2">
      <c r="B13" s="10" t="s">
        <v>14</v>
      </c>
      <c r="C13" s="22">
        <v>13862252.550000001</v>
      </c>
      <c r="D13" s="22">
        <v>508198.57</v>
      </c>
      <c r="E13" s="26">
        <f>SUM(C13:D13)</f>
        <v>14370451.120000001</v>
      </c>
      <c r="F13" s="23">
        <v>14366646.08</v>
      </c>
      <c r="G13" s="23">
        <v>14366646.08</v>
      </c>
      <c r="H13" s="30">
        <f>SUM(E13-F13)</f>
        <v>3805.0400000009686</v>
      </c>
    </row>
    <row r="14" spans="2:9" ht="23.1" customHeight="1" x14ac:dyDescent="0.2">
      <c r="B14" s="10" t="s">
        <v>15</v>
      </c>
      <c r="C14" s="22">
        <v>1109385.75</v>
      </c>
      <c r="D14" s="22">
        <v>177000</v>
      </c>
      <c r="E14" s="26">
        <f t="shared" ref="E14:E79" si="2">SUM(C14:D14)</f>
        <v>1286385.75</v>
      </c>
      <c r="F14" s="23">
        <v>1256145.3</v>
      </c>
      <c r="G14" s="23">
        <v>1256145.3</v>
      </c>
      <c r="H14" s="30">
        <f t="shared" ref="H14:H79" si="3">SUM(E14-F14)</f>
        <v>30240.449999999953</v>
      </c>
    </row>
    <row r="15" spans="2:9" x14ac:dyDescent="0.2">
      <c r="B15" s="10" t="s">
        <v>16</v>
      </c>
      <c r="C15" s="22">
        <v>7178255.7999999998</v>
      </c>
      <c r="D15" s="22">
        <v>-584779.44999999995</v>
      </c>
      <c r="E15" s="26">
        <f t="shared" si="2"/>
        <v>6593476.3499999996</v>
      </c>
      <c r="F15" s="23">
        <v>5757651.0599999996</v>
      </c>
      <c r="G15" s="23">
        <v>5738116.8799999999</v>
      </c>
      <c r="H15" s="30">
        <f t="shared" si="3"/>
        <v>835825.29</v>
      </c>
    </row>
    <row r="16" spans="2:9" x14ac:dyDescent="0.2">
      <c r="B16" s="10" t="s">
        <v>17</v>
      </c>
      <c r="C16" s="22">
        <v>4747381.71</v>
      </c>
      <c r="D16" s="22">
        <v>0</v>
      </c>
      <c r="E16" s="26">
        <f t="shared" si="2"/>
        <v>4747381.71</v>
      </c>
      <c r="F16" s="23">
        <v>3718541.74</v>
      </c>
      <c r="G16" s="23">
        <v>3718541.74</v>
      </c>
      <c r="H16" s="30">
        <f t="shared" si="3"/>
        <v>1028839.9699999997</v>
      </c>
    </row>
    <row r="17" spans="2:8" x14ac:dyDescent="0.2">
      <c r="B17" s="10" t="s">
        <v>18</v>
      </c>
      <c r="C17" s="22">
        <v>8720689.4600000009</v>
      </c>
      <c r="D17" s="22">
        <v>-1350179.56</v>
      </c>
      <c r="E17" s="26">
        <f t="shared" si="2"/>
        <v>7370509.9000000004</v>
      </c>
      <c r="F17" s="23">
        <v>5196827.5199999996</v>
      </c>
      <c r="G17" s="23">
        <v>5196827.5199999996</v>
      </c>
      <c r="H17" s="30">
        <f t="shared" si="3"/>
        <v>2173682.3800000008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3.1" x14ac:dyDescent="0.3">
      <c r="B20" s="12" t="s">
        <v>21</v>
      </c>
      <c r="C20" s="7">
        <f>SUM(C21:C29)</f>
        <v>16644393.76</v>
      </c>
      <c r="D20" s="7">
        <f t="shared" ref="D20:H20" si="4">SUM(D21:D29)</f>
        <v>-478629.00000000006</v>
      </c>
      <c r="E20" s="25">
        <f t="shared" si="4"/>
        <v>16165764.76</v>
      </c>
      <c r="F20" s="7">
        <f t="shared" si="4"/>
        <v>11769842.92</v>
      </c>
      <c r="G20" s="7">
        <f t="shared" si="4"/>
        <v>10992245.85</v>
      </c>
      <c r="H20" s="25">
        <f t="shared" si="4"/>
        <v>4395921.84</v>
      </c>
    </row>
    <row r="21" spans="2:8" ht="24" x14ac:dyDescent="0.2">
      <c r="B21" s="10" t="s">
        <v>22</v>
      </c>
      <c r="C21" s="22">
        <v>749897.35</v>
      </c>
      <c r="D21" s="22">
        <v>179383.4</v>
      </c>
      <c r="E21" s="26">
        <f t="shared" si="2"/>
        <v>929280.75</v>
      </c>
      <c r="F21" s="23">
        <v>752733.87</v>
      </c>
      <c r="G21" s="23">
        <v>752242.49</v>
      </c>
      <c r="H21" s="30">
        <f t="shared" si="3"/>
        <v>176546.88</v>
      </c>
    </row>
    <row r="22" spans="2:8" x14ac:dyDescent="0.2">
      <c r="B22" s="10" t="s">
        <v>23</v>
      </c>
      <c r="C22" s="22">
        <v>100271.2</v>
      </c>
      <c r="D22" s="22">
        <v>40448.839999999997</v>
      </c>
      <c r="E22" s="26">
        <f t="shared" si="2"/>
        <v>140720.03999999998</v>
      </c>
      <c r="F22" s="23">
        <v>137482.45000000001</v>
      </c>
      <c r="G22" s="23">
        <v>137482.45000000001</v>
      </c>
      <c r="H22" s="30">
        <f t="shared" si="3"/>
        <v>3237.5899999999674</v>
      </c>
    </row>
    <row r="23" spans="2:8" ht="24" x14ac:dyDescent="0.2">
      <c r="B23" s="10" t="s">
        <v>24</v>
      </c>
      <c r="C23" s="22">
        <v>3438086.09</v>
      </c>
      <c r="D23" s="22">
        <v>-57000</v>
      </c>
      <c r="E23" s="26">
        <f t="shared" si="2"/>
        <v>3381086.09</v>
      </c>
      <c r="F23" s="23">
        <v>3073208.16</v>
      </c>
      <c r="G23" s="23">
        <v>2454511.2200000002</v>
      </c>
      <c r="H23" s="30">
        <f t="shared" si="3"/>
        <v>307877.9299999997</v>
      </c>
    </row>
    <row r="24" spans="2:8" ht="24" x14ac:dyDescent="0.2">
      <c r="B24" s="10" t="s">
        <v>25</v>
      </c>
      <c r="C24" s="22">
        <v>2045265.37</v>
      </c>
      <c r="D24" s="22">
        <v>367616.6</v>
      </c>
      <c r="E24" s="26">
        <f t="shared" si="2"/>
        <v>2412881.9700000002</v>
      </c>
      <c r="F24" s="23">
        <v>1383829.2</v>
      </c>
      <c r="G24" s="23">
        <v>1383829.68</v>
      </c>
      <c r="H24" s="30">
        <f t="shared" si="3"/>
        <v>1029052.7700000003</v>
      </c>
    </row>
    <row r="25" spans="2:8" ht="23.45" customHeight="1" x14ac:dyDescent="0.2">
      <c r="B25" s="10" t="s">
        <v>26</v>
      </c>
      <c r="C25" s="22">
        <v>3089000</v>
      </c>
      <c r="D25" s="22">
        <v>-1068000</v>
      </c>
      <c r="E25" s="26">
        <f t="shared" si="2"/>
        <v>2021000</v>
      </c>
      <c r="F25" s="23">
        <v>862746.35</v>
      </c>
      <c r="G25" s="23">
        <v>786074.31</v>
      </c>
      <c r="H25" s="30">
        <f t="shared" si="3"/>
        <v>1158253.6499999999</v>
      </c>
    </row>
    <row r="26" spans="2:8" x14ac:dyDescent="0.2">
      <c r="B26" s="10" t="s">
        <v>27</v>
      </c>
      <c r="C26" s="22">
        <v>2803924.93</v>
      </c>
      <c r="D26" s="22">
        <v>380222.16</v>
      </c>
      <c r="E26" s="26">
        <f t="shared" si="2"/>
        <v>3184147.0900000003</v>
      </c>
      <c r="F26" s="23">
        <v>2842748.1</v>
      </c>
      <c r="G26" s="23">
        <v>2842748.1</v>
      </c>
      <c r="H26" s="30">
        <f t="shared" si="3"/>
        <v>341398.99000000022</v>
      </c>
    </row>
    <row r="27" spans="2:8" ht="24" x14ac:dyDescent="0.2">
      <c r="B27" s="10" t="s">
        <v>28</v>
      </c>
      <c r="C27" s="22">
        <v>1300439.47</v>
      </c>
      <c r="D27" s="22">
        <v>-50000</v>
      </c>
      <c r="E27" s="26">
        <f t="shared" si="2"/>
        <v>1250439.47</v>
      </c>
      <c r="F27" s="23">
        <v>994192.1</v>
      </c>
      <c r="G27" s="23">
        <v>994192.37</v>
      </c>
      <c r="H27" s="30">
        <f t="shared" si="3"/>
        <v>256247.37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6.1" customHeight="1" x14ac:dyDescent="0.2">
      <c r="B29" s="10" t="s">
        <v>30</v>
      </c>
      <c r="C29" s="22">
        <v>3117509.35</v>
      </c>
      <c r="D29" s="22">
        <v>-271300</v>
      </c>
      <c r="E29" s="26">
        <f t="shared" si="2"/>
        <v>2846209.35</v>
      </c>
      <c r="F29" s="23">
        <v>1722902.69</v>
      </c>
      <c r="G29" s="23">
        <v>1641165.23</v>
      </c>
      <c r="H29" s="30">
        <f t="shared" si="3"/>
        <v>1123306.6600000001</v>
      </c>
    </row>
    <row r="30" spans="2:8" s="9" customFormat="1" ht="23.1" x14ac:dyDescent="0.3">
      <c r="B30" s="12" t="s">
        <v>31</v>
      </c>
      <c r="C30" s="7">
        <f>SUM(C31:C39)</f>
        <v>19251786.039999999</v>
      </c>
      <c r="D30" s="7">
        <f t="shared" ref="D30:H30" si="5">SUM(D31:D39)</f>
        <v>436897.4699999998</v>
      </c>
      <c r="E30" s="25">
        <f t="shared" si="5"/>
        <v>19688683.509999998</v>
      </c>
      <c r="F30" s="7">
        <f t="shared" si="5"/>
        <v>18779420.420000002</v>
      </c>
      <c r="G30" s="7">
        <f t="shared" si="5"/>
        <v>17656861.829999998</v>
      </c>
      <c r="H30" s="25">
        <f t="shared" si="5"/>
        <v>909263.09000000148</v>
      </c>
    </row>
    <row r="31" spans="2:8" x14ac:dyDescent="0.2">
      <c r="B31" s="10" t="s">
        <v>32</v>
      </c>
      <c r="C31" s="22">
        <v>10081890.09</v>
      </c>
      <c r="D31" s="22">
        <v>930618.21</v>
      </c>
      <c r="E31" s="26">
        <f t="shared" si="2"/>
        <v>11012508.300000001</v>
      </c>
      <c r="F31" s="23">
        <v>10961516.25</v>
      </c>
      <c r="G31" s="23">
        <v>10273005.35</v>
      </c>
      <c r="H31" s="30">
        <f t="shared" si="3"/>
        <v>50992.050000000745</v>
      </c>
    </row>
    <row r="32" spans="2:8" x14ac:dyDescent="0.2">
      <c r="B32" s="10" t="s">
        <v>33</v>
      </c>
      <c r="C32" s="22">
        <v>120680.78</v>
      </c>
      <c r="D32" s="22">
        <v>5000</v>
      </c>
      <c r="E32" s="26">
        <f t="shared" si="2"/>
        <v>125680.78</v>
      </c>
      <c r="F32" s="23">
        <v>111973</v>
      </c>
      <c r="G32" s="23">
        <v>109873</v>
      </c>
      <c r="H32" s="30">
        <f t="shared" si="3"/>
        <v>13707.779999999999</v>
      </c>
    </row>
    <row r="33" spans="2:8" ht="24" x14ac:dyDescent="0.2">
      <c r="B33" s="10" t="s">
        <v>34</v>
      </c>
      <c r="C33" s="22">
        <v>1755318.74</v>
      </c>
      <c r="D33" s="22">
        <v>247657.86</v>
      </c>
      <c r="E33" s="26">
        <f t="shared" si="2"/>
        <v>2002976.6</v>
      </c>
      <c r="F33" s="23">
        <v>1934763.48</v>
      </c>
      <c r="G33" s="23">
        <v>1899763.48</v>
      </c>
      <c r="H33" s="30">
        <f t="shared" si="3"/>
        <v>68213.120000000112</v>
      </c>
    </row>
    <row r="34" spans="2:8" ht="24.6" customHeight="1" x14ac:dyDescent="0.2">
      <c r="B34" s="10" t="s">
        <v>35</v>
      </c>
      <c r="C34" s="22">
        <v>2420732.06</v>
      </c>
      <c r="D34" s="22">
        <v>-205321.34</v>
      </c>
      <c r="E34" s="26">
        <f t="shared" si="2"/>
        <v>2215410.7200000002</v>
      </c>
      <c r="F34" s="23">
        <v>2121784.96</v>
      </c>
      <c r="G34" s="23">
        <v>2121784.96</v>
      </c>
      <c r="H34" s="30">
        <f t="shared" si="3"/>
        <v>93625.760000000242</v>
      </c>
    </row>
    <row r="35" spans="2:8" ht="24" x14ac:dyDescent="0.2">
      <c r="B35" s="10" t="s">
        <v>36</v>
      </c>
      <c r="C35" s="22">
        <v>1750755.17</v>
      </c>
      <c r="D35" s="22">
        <v>-401791.21</v>
      </c>
      <c r="E35" s="26">
        <f t="shared" si="2"/>
        <v>1348963.96</v>
      </c>
      <c r="F35" s="23">
        <v>1193512.8999999999</v>
      </c>
      <c r="G35" s="23">
        <v>1136712.8999999999</v>
      </c>
      <c r="H35" s="30">
        <f t="shared" si="3"/>
        <v>155451.06000000006</v>
      </c>
    </row>
    <row r="36" spans="2:8" ht="24" x14ac:dyDescent="0.2">
      <c r="B36" s="10" t="s">
        <v>37</v>
      </c>
      <c r="C36" s="22">
        <v>100171.7</v>
      </c>
      <c r="D36" s="22">
        <v>-4447.84</v>
      </c>
      <c r="E36" s="26">
        <f t="shared" si="2"/>
        <v>95723.86</v>
      </c>
      <c r="F36" s="23">
        <v>92913.82</v>
      </c>
      <c r="G36" s="23">
        <v>92913.82</v>
      </c>
      <c r="H36" s="30">
        <f t="shared" si="3"/>
        <v>2810.0399999999936</v>
      </c>
    </row>
    <row r="37" spans="2:8" x14ac:dyDescent="0.2">
      <c r="B37" s="10" t="s">
        <v>38</v>
      </c>
      <c r="C37" s="22">
        <v>727618.75</v>
      </c>
      <c r="D37" s="22">
        <v>-81268.210000000006</v>
      </c>
      <c r="E37" s="26">
        <f t="shared" si="2"/>
        <v>646350.54</v>
      </c>
      <c r="F37" s="23">
        <v>545075.75</v>
      </c>
      <c r="G37" s="23">
        <v>545075.75</v>
      </c>
      <c r="H37" s="30">
        <f t="shared" si="3"/>
        <v>101274.79000000004</v>
      </c>
    </row>
    <row r="38" spans="2:8" x14ac:dyDescent="0.2">
      <c r="B38" s="10" t="s">
        <v>39</v>
      </c>
      <c r="C38" s="22">
        <v>151720.07</v>
      </c>
      <c r="D38" s="22">
        <v>-53550</v>
      </c>
      <c r="E38" s="26">
        <f t="shared" si="2"/>
        <v>98170.07</v>
      </c>
      <c r="F38" s="23">
        <v>35580.86</v>
      </c>
      <c r="G38" s="23">
        <v>35580.86</v>
      </c>
      <c r="H38" s="30">
        <f t="shared" si="3"/>
        <v>62589.210000000006</v>
      </c>
    </row>
    <row r="39" spans="2:8" x14ac:dyDescent="0.2">
      <c r="B39" s="10" t="s">
        <v>40</v>
      </c>
      <c r="C39" s="22">
        <v>2142898.6800000002</v>
      </c>
      <c r="D39" s="22">
        <v>0</v>
      </c>
      <c r="E39" s="26">
        <f t="shared" si="2"/>
        <v>2142898.6800000002</v>
      </c>
      <c r="F39" s="23">
        <v>1782299.4</v>
      </c>
      <c r="G39" s="23">
        <v>1442151.71</v>
      </c>
      <c r="H39" s="30">
        <f t="shared" si="3"/>
        <v>360599.28000000026</v>
      </c>
    </row>
    <row r="40" spans="2:8" s="9" customFormat="1" ht="25.5" customHeight="1" x14ac:dyDescent="0.3">
      <c r="B40" s="12" t="s">
        <v>41</v>
      </c>
      <c r="C40" s="7">
        <f>SUM(C41:C49)</f>
        <v>14410843.600000001</v>
      </c>
      <c r="D40" s="7">
        <f t="shared" ref="D40:H40" si="6">SUM(D41:D49)</f>
        <v>919865.17</v>
      </c>
      <c r="E40" s="25">
        <f t="shared" si="6"/>
        <v>15330708.77</v>
      </c>
      <c r="F40" s="7">
        <f t="shared" si="6"/>
        <v>15298916.74</v>
      </c>
      <c r="G40" s="7">
        <f t="shared" si="6"/>
        <v>14890000.609999999</v>
      </c>
      <c r="H40" s="25">
        <f t="shared" si="6"/>
        <v>31792.030000001017</v>
      </c>
    </row>
    <row r="41" spans="2:8" ht="24" x14ac:dyDescent="0.2">
      <c r="B41" s="10" t="s">
        <v>42</v>
      </c>
      <c r="C41" s="22">
        <v>3977987.42</v>
      </c>
      <c r="D41" s="22">
        <v>474314.19</v>
      </c>
      <c r="E41" s="26">
        <f t="shared" si="2"/>
        <v>4452301.6100000003</v>
      </c>
      <c r="F41" s="23">
        <v>4432599.24</v>
      </c>
      <c r="G41" s="23">
        <v>4432599.24</v>
      </c>
      <c r="H41" s="30">
        <f t="shared" si="3"/>
        <v>19702.370000000112</v>
      </c>
    </row>
    <row r="42" spans="2:8" x14ac:dyDescent="0.2">
      <c r="B42" s="10" t="s">
        <v>43</v>
      </c>
      <c r="C42" s="22">
        <v>4281510.24</v>
      </c>
      <c r="D42" s="22">
        <v>531119.32999999996</v>
      </c>
      <c r="E42" s="26">
        <f t="shared" si="2"/>
        <v>4812629.57</v>
      </c>
      <c r="F42" s="23">
        <v>4812629.57</v>
      </c>
      <c r="G42" s="23">
        <v>4403713.4400000004</v>
      </c>
      <c r="H42" s="30">
        <f t="shared" si="3"/>
        <v>0</v>
      </c>
    </row>
    <row r="43" spans="2:8" x14ac:dyDescent="0.2">
      <c r="B43" s="10" t="s">
        <v>44</v>
      </c>
      <c r="C43" s="22"/>
      <c r="D43" s="22"/>
      <c r="E43" s="26">
        <f t="shared" si="2"/>
        <v>0</v>
      </c>
      <c r="F43" s="23"/>
      <c r="G43" s="23"/>
      <c r="H43" s="30">
        <f t="shared" si="3"/>
        <v>0</v>
      </c>
    </row>
    <row r="44" spans="2:8" x14ac:dyDescent="0.2">
      <c r="B44" s="10" t="s">
        <v>45</v>
      </c>
      <c r="C44" s="22">
        <v>508000</v>
      </c>
      <c r="D44" s="22">
        <v>-20000</v>
      </c>
      <c r="E44" s="26">
        <f t="shared" si="2"/>
        <v>488000</v>
      </c>
      <c r="F44" s="23">
        <v>475910.34</v>
      </c>
      <c r="G44" s="23">
        <v>475910.34</v>
      </c>
      <c r="H44" s="30">
        <f t="shared" si="3"/>
        <v>12089.659999999974</v>
      </c>
    </row>
    <row r="45" spans="2:8" x14ac:dyDescent="0.2">
      <c r="B45" s="10" t="s">
        <v>46</v>
      </c>
      <c r="C45" s="22">
        <v>5643345.9400000004</v>
      </c>
      <c r="D45" s="22">
        <v>-65568.350000000006</v>
      </c>
      <c r="E45" s="26">
        <f t="shared" si="2"/>
        <v>5577777.5900000008</v>
      </c>
      <c r="F45" s="23">
        <v>5577777.5899999999</v>
      </c>
      <c r="G45" s="23">
        <v>5577777.5899999999</v>
      </c>
      <c r="H45" s="30">
        <f t="shared" si="3"/>
        <v>9.3132257461547852E-10</v>
      </c>
    </row>
    <row r="46" spans="2:8" ht="24" x14ac:dyDescent="0.2">
      <c r="B46" s="10" t="s">
        <v>47</v>
      </c>
      <c r="C46" s="22"/>
      <c r="D46" s="22"/>
      <c r="E46" s="26">
        <f t="shared" si="2"/>
        <v>0</v>
      </c>
      <c r="F46" s="23"/>
      <c r="G46" s="23"/>
      <c r="H46" s="30">
        <f t="shared" si="3"/>
        <v>0</v>
      </c>
    </row>
    <row r="47" spans="2:8" x14ac:dyDescent="0.2">
      <c r="B47" s="10" t="s">
        <v>48</v>
      </c>
      <c r="C47" s="22"/>
      <c r="D47" s="22"/>
      <c r="E47" s="26">
        <f t="shared" si="2"/>
        <v>0</v>
      </c>
      <c r="F47" s="23"/>
      <c r="G47" s="23"/>
      <c r="H47" s="30">
        <f t="shared" si="3"/>
        <v>0</v>
      </c>
    </row>
    <row r="48" spans="2:8" x14ac:dyDescent="0.2">
      <c r="B48" s="10" t="s">
        <v>49</v>
      </c>
      <c r="C48" s="22"/>
      <c r="D48" s="22"/>
      <c r="E48" s="26">
        <f t="shared" si="2"/>
        <v>0</v>
      </c>
      <c r="F48" s="23"/>
      <c r="G48" s="23"/>
      <c r="H48" s="30">
        <f t="shared" si="3"/>
        <v>0</v>
      </c>
    </row>
    <row r="49" spans="2:8" x14ac:dyDescent="0.2">
      <c r="B49" s="10" t="s">
        <v>50</v>
      </c>
      <c r="C49" s="22"/>
      <c r="D49" s="22"/>
      <c r="E49" s="26">
        <f t="shared" si="2"/>
        <v>0</v>
      </c>
      <c r="F49" s="23"/>
      <c r="G49" s="23"/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6285000</v>
      </c>
      <c r="D50" s="7">
        <f t="shared" ref="D50:H50" si="7">SUM(D51:D59)</f>
        <v>1478629</v>
      </c>
      <c r="E50" s="25">
        <f t="shared" si="7"/>
        <v>7763629</v>
      </c>
      <c r="F50" s="7">
        <f t="shared" si="7"/>
        <v>6952656.8100000005</v>
      </c>
      <c r="G50" s="7">
        <f t="shared" si="7"/>
        <v>3088482.75</v>
      </c>
      <c r="H50" s="25">
        <f t="shared" si="7"/>
        <v>810972.18999999959</v>
      </c>
    </row>
    <row r="51" spans="2:8" x14ac:dyDescent="0.2">
      <c r="B51" s="10" t="s">
        <v>52</v>
      </c>
      <c r="C51" s="22">
        <v>441500</v>
      </c>
      <c r="D51" s="22">
        <v>22045</v>
      </c>
      <c r="E51" s="26">
        <f t="shared" si="2"/>
        <v>463545</v>
      </c>
      <c r="F51" s="23">
        <v>417174.91</v>
      </c>
      <c r="G51" s="23">
        <v>361362.69</v>
      </c>
      <c r="H51" s="30">
        <f t="shared" si="3"/>
        <v>46370.090000000026</v>
      </c>
    </row>
    <row r="52" spans="2:8" x14ac:dyDescent="0.2">
      <c r="B52" s="10" t="s">
        <v>53</v>
      </c>
      <c r="C52" s="22">
        <v>64000</v>
      </c>
      <c r="D52" s="22">
        <v>-22045</v>
      </c>
      <c r="E52" s="26">
        <f t="shared" si="2"/>
        <v>41955</v>
      </c>
      <c r="F52" s="23">
        <v>28173.26</v>
      </c>
      <c r="G52" s="23">
        <v>28173.26</v>
      </c>
      <c r="H52" s="30">
        <f t="shared" si="3"/>
        <v>13781.740000000002</v>
      </c>
    </row>
    <row r="53" spans="2:8" ht="24" x14ac:dyDescent="0.2">
      <c r="B53" s="10" t="s">
        <v>54</v>
      </c>
      <c r="C53" s="22">
        <v>100000</v>
      </c>
      <c r="D53" s="22">
        <v>78629</v>
      </c>
      <c r="E53" s="26">
        <f t="shared" si="2"/>
        <v>178629</v>
      </c>
      <c r="F53" s="23">
        <v>127161.45</v>
      </c>
      <c r="G53" s="23">
        <v>43103.45</v>
      </c>
      <c r="H53" s="30">
        <f t="shared" si="3"/>
        <v>51467.55</v>
      </c>
    </row>
    <row r="54" spans="2:8" x14ac:dyDescent="0.2">
      <c r="B54" s="10" t="s">
        <v>55</v>
      </c>
      <c r="C54" s="22"/>
      <c r="D54" s="22"/>
      <c r="E54" s="26">
        <f t="shared" si="2"/>
        <v>0</v>
      </c>
      <c r="F54" s="23"/>
      <c r="G54" s="23"/>
      <c r="H54" s="30">
        <f t="shared" si="3"/>
        <v>0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5679500</v>
      </c>
      <c r="D56" s="22">
        <v>1400000</v>
      </c>
      <c r="E56" s="26">
        <f t="shared" si="2"/>
        <v>7079500</v>
      </c>
      <c r="F56" s="23">
        <v>6380147.1900000004</v>
      </c>
      <c r="G56" s="23">
        <v>2655843.35</v>
      </c>
      <c r="H56" s="30">
        <f t="shared" si="3"/>
        <v>699352.80999999959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/>
      <c r="D58" s="22"/>
      <c r="E58" s="26">
        <f t="shared" si="2"/>
        <v>0</v>
      </c>
      <c r="F58" s="23"/>
      <c r="G58" s="23"/>
      <c r="H58" s="30">
        <f t="shared" si="3"/>
        <v>0</v>
      </c>
    </row>
    <row r="59" spans="2:8" x14ac:dyDescent="0.2">
      <c r="B59" s="10" t="s">
        <v>60</v>
      </c>
      <c r="C59" s="22"/>
      <c r="D59" s="22"/>
      <c r="E59" s="26">
        <f t="shared" si="2"/>
        <v>0</v>
      </c>
      <c r="F59" s="23"/>
      <c r="G59" s="23"/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11456876.59</v>
      </c>
      <c r="D60" s="7">
        <f t="shared" ref="D60:H60" si="8">SUM(D61:D63)</f>
        <v>15300000</v>
      </c>
      <c r="E60" s="25">
        <f t="shared" si="8"/>
        <v>26756876.59</v>
      </c>
      <c r="F60" s="7">
        <f t="shared" si="8"/>
        <v>19279869.620000001</v>
      </c>
      <c r="G60" s="7">
        <f t="shared" si="8"/>
        <v>8321745.21</v>
      </c>
      <c r="H60" s="25">
        <f t="shared" si="8"/>
        <v>7477006.9699999988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11456876.59</v>
      </c>
      <c r="D62" s="22">
        <v>15300000</v>
      </c>
      <c r="E62" s="26">
        <f t="shared" si="2"/>
        <v>26756876.59</v>
      </c>
      <c r="F62" s="23">
        <v>19279869.620000001</v>
      </c>
      <c r="G62" s="23">
        <v>8321745.21</v>
      </c>
      <c r="H62" s="30">
        <f t="shared" si="3"/>
        <v>7477006.9699999988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103666865.25999999</v>
      </c>
      <c r="D160" s="21">
        <f t="shared" ref="D160:G160" si="28">SUM(D10,D85)</f>
        <v>16407002.199999999</v>
      </c>
      <c r="E160" s="28">
        <f>SUM(E10,E85)</f>
        <v>120073867.45999999</v>
      </c>
      <c r="F160" s="21">
        <f t="shared" si="28"/>
        <v>102376518.21000001</v>
      </c>
      <c r="G160" s="21">
        <f t="shared" si="28"/>
        <v>85225613.769999996</v>
      </c>
      <c r="H160" s="28">
        <f>SUM(H10,H85)</f>
        <v>17697349.250000004</v>
      </c>
    </row>
    <row r="161" spans="2:7" s="31" customFormat="1" x14ac:dyDescent="0.2"/>
    <row r="162" spans="2:7" s="31" customFormat="1" x14ac:dyDescent="0.2">
      <c r="B162" s="31" t="s">
        <v>90</v>
      </c>
    </row>
    <row r="163" spans="2:7" s="31" customFormat="1" x14ac:dyDescent="0.2"/>
    <row r="164" spans="2:7" s="31" customFormat="1" x14ac:dyDescent="0.2"/>
    <row r="165" spans="2:7" s="31" customFormat="1" x14ac:dyDescent="0.2"/>
    <row r="166" spans="2:7" s="31" customFormat="1" x14ac:dyDescent="0.2"/>
    <row r="167" spans="2:7" s="31" customFormat="1" x14ac:dyDescent="0.2">
      <c r="B167" s="51" t="s">
        <v>91</v>
      </c>
      <c r="C167" s="52"/>
      <c r="D167" s="52"/>
      <c r="G167" s="51" t="s">
        <v>92</v>
      </c>
    </row>
    <row r="168" spans="2:7" s="31" customFormat="1" x14ac:dyDescent="0.2">
      <c r="B168" s="51" t="s">
        <v>93</v>
      </c>
      <c r="C168" s="52"/>
      <c r="D168" s="52"/>
      <c r="G168" s="51" t="s">
        <v>94</v>
      </c>
    </row>
    <row r="169" spans="2:7" s="31" customFormat="1" x14ac:dyDescent="0.2"/>
    <row r="170" spans="2:7" s="31" customFormat="1" x14ac:dyDescent="0.2"/>
    <row r="171" spans="2:7" s="31" customFormat="1" x14ac:dyDescent="0.2"/>
    <row r="172" spans="2:7" s="31" customFormat="1" x14ac:dyDescent="0.2"/>
    <row r="173" spans="2:7" s="31" customFormat="1" x14ac:dyDescent="0.2"/>
    <row r="174" spans="2:7" s="31" customFormat="1" x14ac:dyDescent="0.2"/>
    <row r="175" spans="2:7" s="31" customFormat="1" x14ac:dyDescent="0.2"/>
    <row r="176" spans="2:7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2024-02-06T15:54:48Z</cp:lastPrinted>
  <dcterms:created xsi:type="dcterms:W3CDTF">2020-01-08T21:14:59Z</dcterms:created>
  <dcterms:modified xsi:type="dcterms:W3CDTF">2024-02-06T15:55:12Z</dcterms:modified>
</cp:coreProperties>
</file>