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STELA CHACON FLORES\Desktop\SIF\2023\4o. Trimestre\FORMATOS IFT - SECTOR PARAESTATAL DEL ESTADO\"/>
    </mc:Choice>
  </mc:AlternateContent>
  <xr:revisionPtr revIDLastSave="0" documentId="13_ncr:1_{D343F92E-2BA5-4180-9EB6-8224F9E5CBC2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90" yWindow="285" windowWidth="11535" windowHeight="11115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7" i="1"/>
  <c r="H126" i="1"/>
  <c r="H127" i="1"/>
  <c r="H128" i="1"/>
  <c r="H129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98" i="1"/>
  <c r="H88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1" i="1"/>
  <c r="H55" i="1"/>
  <c r="H57" i="1"/>
  <c r="H58" i="1"/>
  <c r="H42" i="1"/>
  <c r="H43" i="1"/>
  <c r="H45" i="1"/>
  <c r="H46" i="1"/>
  <c r="H47" i="1"/>
  <c r="H48" i="1"/>
  <c r="H49" i="1"/>
  <c r="H41" i="1"/>
  <c r="H23" i="1"/>
  <c r="H24" i="1"/>
  <c r="H27" i="1"/>
  <c r="H28" i="1"/>
  <c r="H14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H136" i="1" s="1"/>
  <c r="E137" i="1"/>
  <c r="E135" i="1"/>
  <c r="H135" i="1" s="1"/>
  <c r="E133" i="1"/>
  <c r="E126" i="1"/>
  <c r="E127" i="1"/>
  <c r="E128" i="1"/>
  <c r="E129" i="1"/>
  <c r="E130" i="1"/>
  <c r="H130" i="1" s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H62" i="1" s="1"/>
  <c r="E63" i="1"/>
  <c r="E61" i="1"/>
  <c r="E52" i="1"/>
  <c r="H52" i="1" s="1"/>
  <c r="E53" i="1"/>
  <c r="H53" i="1" s="1"/>
  <c r="E54" i="1"/>
  <c r="H54" i="1" s="1"/>
  <c r="E55" i="1"/>
  <c r="E56" i="1"/>
  <c r="H56" i="1" s="1"/>
  <c r="E57" i="1"/>
  <c r="E58" i="1"/>
  <c r="E59" i="1"/>
  <c r="H59" i="1" s="1"/>
  <c r="E51" i="1"/>
  <c r="H51" i="1" s="1"/>
  <c r="E42" i="1"/>
  <c r="E43" i="1"/>
  <c r="E44" i="1"/>
  <c r="H44" i="1" s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E28" i="1"/>
  <c r="E21" i="1"/>
  <c r="H21" i="1" s="1"/>
  <c r="E14" i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F85" i="1"/>
  <c r="F160" i="1" s="1"/>
  <c r="F10" i="1"/>
  <c r="G10" i="1"/>
  <c r="D85" i="1"/>
  <c r="H85" i="1"/>
  <c r="C10" i="1"/>
  <c r="C160" i="1" s="1"/>
  <c r="D10" i="1"/>
  <c r="H10" i="1"/>
  <c r="E85" i="1"/>
  <c r="E10" i="1"/>
  <c r="G160" i="1" l="1"/>
  <c r="D160" i="1"/>
  <c r="H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<sst xmlns="http://schemas.openxmlformats.org/spreadsheetml/2006/main" count="163" uniqueCount="90">
  <si>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</si>
  <si>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</si>
  <si>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</si>
  <si>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</si>
  <si>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</si>
  <si>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</si>
  <si>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</si>
  <si>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</si>
  <si>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</si>
  <si>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</si>
  <si>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</si>
  <si>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</si>
  <si>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</si>
  <si>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</si>
  <si>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</si>
  <si>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</si>
  <si>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</si>
  <si>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</si>
  <si>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</si>
  <si>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</si>
  <si>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</si>
  <si>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</si>
  <si>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</si>
  <si>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</si>
  <si>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</si>
  <si>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</si>
  <si>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</si>
  <si>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</si>
  <si>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</si>
  <si>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</si>
  <si>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</si>
  <si>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</si>
  <si>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</si>
  <si>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</si>
  <si>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</si>
  <si>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</si>
  <si>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</si>
  <si>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</si>
  <si>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</si>
  <si>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</si>
  <si>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</si>
  <si>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</si>
  <si>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</si>
  <si>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</si>
  <si>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</si>
  <si>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</si>
  <si>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</si>
  <si>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</si>
  <si>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</si>
  <si>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</si>
  <si>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</si>
  <si>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</si>
  <si>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</si>
  <si>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</si>
  <si>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</si>
  <si>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</si>
  <si>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</si>
  <si>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</si>
  <si>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</si>
  <si>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</si>
  <si>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</si>
  <si>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</si>
  <si>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</si>
  <si>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</si>
  <si>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</si>
  <si>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</si>
  <si>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</si>
  <si>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</si>
  <si>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</si>
  <si>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</si>
  <si>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</si>
  <si>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</si>
  <si>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</si>
  <si>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</si>
  <si>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</si>
  <si>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</si>
  <si>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</si>
  <si>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</si>
  <si>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</si>
  <si>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</si>
  <si>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</si>
  <si>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</si>
  <si>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</si>
  <si>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</si>
  <si>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</si>
  <si>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</si>
  <si>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</si>
  <si>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</si>
  <si>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Colegio de Estudios Científicos y Tecnológicos del Estado de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</si>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</sst>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B139" zoomScale="90" zoomScaleNormal="90" workbookViewId="0">
      <selection activeCell="H155" sqref="H15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269042872</v>
      </c>
      <c r="D10" s="8">
        <f>SUM(D12,D20,D30,D40,D50,D60,D64,D73,D77)</f>
        <v>79142497.159999996</v>
      </c>
      <c r="E10" s="24">
        <f t="shared" ref="E10:H10" si="0">SUM(E12,E20,E30,E40,E50,E60,E64,E73,E77)</f>
        <v>348185369.15999991</v>
      </c>
      <c r="F10" s="8">
        <f t="shared" si="0"/>
        <v>350850851.08000004</v>
      </c>
      <c r="G10" s="8">
        <f t="shared" si="0"/>
        <v>317052978.63999999</v>
      </c>
      <c r="H10" s="24">
        <f t="shared" si="0"/>
        <v>-2665481.9200000046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241704086.21000001</v>
      </c>
      <c r="D12" s="7">
        <f>SUM(D13:D19)</f>
        <v>65382758.07</v>
      </c>
      <c r="E12" s="25">
        <f t="shared" ref="E12:H12" si="1">SUM(E13:E19)</f>
        <v>307086844.27999991</v>
      </c>
      <c r="F12" s="7">
        <f t="shared" si="1"/>
        <v>293996090.15000004</v>
      </c>
      <c r="G12" s="7">
        <f t="shared" si="1"/>
        <v>279121196.58999997</v>
      </c>
      <c r="H12" s="25">
        <f t="shared" si="1"/>
        <v>13090754.129999995</v>
      </c>
    </row>
    <row r="13" spans="2:9" ht="24" x14ac:dyDescent="0.2">
      <c r="B13" s="10" t="s">
        <v>14</v>
      </c>
      <c r="C13" s="22">
        <v>138654438.41999999</v>
      </c>
      <c r="D13" s="22">
        <v>27915294.600000001</v>
      </c>
      <c r="E13" s="26">
        <f>SUM(C13:D13)</f>
        <v>166569733.01999998</v>
      </c>
      <c r="F13" s="23">
        <v>150390748.13999999</v>
      </c>
      <c r="G13" s="23">
        <v>148042013.27000001</v>
      </c>
      <c r="H13" s="30">
        <f>SUM(E13-F13)</f>
        <v>16178984.879999995</v>
      </c>
    </row>
    <row r="14" spans="2:9" ht="23.1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46543439.390000001</v>
      </c>
      <c r="D15" s="22">
        <v>15750416.67</v>
      </c>
      <c r="E15" s="26">
        <f t="shared" si="2"/>
        <v>62293856.060000002</v>
      </c>
      <c r="F15" s="23">
        <v>64184202.049999997</v>
      </c>
      <c r="G15" s="23">
        <v>63496250.109999999</v>
      </c>
      <c r="H15" s="30">
        <f t="shared" si="3"/>
        <v>-1890345.9899999946</v>
      </c>
    </row>
    <row r="16" spans="2:9" x14ac:dyDescent="0.2">
      <c r="B16" s="10" t="s">
        <v>17</v>
      </c>
      <c r="C16" s="22">
        <v>27244514.940000001</v>
      </c>
      <c r="D16" s="22">
        <v>18366413.579999998</v>
      </c>
      <c r="E16" s="26">
        <f t="shared" si="2"/>
        <v>45610928.519999996</v>
      </c>
      <c r="F16" s="23">
        <v>46485851.990000002</v>
      </c>
      <c r="G16" s="23">
        <v>40007293.780000001</v>
      </c>
      <c r="H16" s="30">
        <f t="shared" si="3"/>
        <v>-874923.47000000626</v>
      </c>
    </row>
    <row r="17" spans="2:8" x14ac:dyDescent="0.2">
      <c r="B17" s="10" t="s">
        <v>18</v>
      </c>
      <c r="C17" s="22">
        <v>23793624.719999999</v>
      </c>
      <c r="D17" s="22">
        <v>859203.25</v>
      </c>
      <c r="E17" s="26">
        <f t="shared" si="2"/>
        <v>24652827.969999999</v>
      </c>
      <c r="F17" s="23">
        <v>25031912.739999998</v>
      </c>
      <c r="G17" s="23">
        <v>21604999.84</v>
      </c>
      <c r="H17" s="30">
        <f t="shared" si="3"/>
        <v>-379084.76999999955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5468068.7400000002</v>
      </c>
      <c r="D19" s="22">
        <v>2491429.9700000002</v>
      </c>
      <c r="E19" s="26">
        <f t="shared" si="2"/>
        <v>7959498.7100000009</v>
      </c>
      <c r="F19" s="23">
        <v>7903375.2300000004</v>
      </c>
      <c r="G19" s="23">
        <v>5970639.5899999999</v>
      </c>
      <c r="H19" s="30">
        <f t="shared" si="3"/>
        <v>56123.480000000447</v>
      </c>
    </row>
    <row r="20" spans="2:8" s="9" customFormat="1" ht="24" x14ac:dyDescent="0.2">
      <c r="B20" s="12" t="s">
        <v>21</v>
      </c>
      <c r="C20" s="7">
        <f>SUM(C21:C29)</f>
        <v>9799721.7600000016</v>
      </c>
      <c r="D20" s="7">
        <f t="shared" ref="D20:H20" si="4">SUM(D21:D29)</f>
        <v>1056137.92</v>
      </c>
      <c r="E20" s="25">
        <f t="shared" si="4"/>
        <v>10855859.680000002</v>
      </c>
      <c r="F20" s="7">
        <f t="shared" si="4"/>
        <v>11773809.42</v>
      </c>
      <c r="G20" s="7">
        <f t="shared" si="4"/>
        <v>10753809.42</v>
      </c>
      <c r="H20" s="25">
        <f t="shared" si="4"/>
        <v>-917949.74</v>
      </c>
    </row>
    <row r="21" spans="2:8" ht="24" x14ac:dyDescent="0.2">
      <c r="B21" s="10" t="s">
        <v>22</v>
      </c>
      <c r="C21" s="22">
        <v>3030005.69</v>
      </c>
      <c r="D21" s="22">
        <v>935353.84</v>
      </c>
      <c r="E21" s="26">
        <f t="shared" si="2"/>
        <v>3965359.53</v>
      </c>
      <c r="F21" s="23">
        <v>5583599.9299999997</v>
      </c>
      <c r="G21" s="23">
        <v>4563599.93</v>
      </c>
      <c r="H21" s="30">
        <f t="shared" si="3"/>
        <v>-1618240.4</v>
      </c>
    </row>
    <row r="22" spans="2:8" x14ac:dyDescent="0.2">
      <c r="B22" s="10" t="s">
        <v>23</v>
      </c>
      <c r="C22" s="22">
        <v>972563.58</v>
      </c>
      <c r="D22" s="22">
        <v>187676.74</v>
      </c>
      <c r="E22" s="26">
        <f t="shared" si="2"/>
        <v>1160240.3199999998</v>
      </c>
      <c r="F22" s="23">
        <v>1167754.22</v>
      </c>
      <c r="G22" s="23">
        <v>1167754.22</v>
      </c>
      <c r="H22" s="30">
        <f t="shared" si="3"/>
        <v>-7513.9000000001397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2545885.12</v>
      </c>
      <c r="D24" s="22">
        <v>-915924.39</v>
      </c>
      <c r="E24" s="26">
        <f t="shared" si="2"/>
        <v>1629960.73</v>
      </c>
      <c r="F24" s="23">
        <v>1523845.5</v>
      </c>
      <c r="G24" s="23">
        <v>1523845.5</v>
      </c>
      <c r="H24" s="30">
        <f t="shared" si="3"/>
        <v>106115.22999999998</v>
      </c>
    </row>
    <row r="25" spans="2:8" ht="23.45" customHeight="1" x14ac:dyDescent="0.2">
      <c r="B25" s="10" t="s">
        <v>26</v>
      </c>
      <c r="C25" s="22">
        <v>610741.96</v>
      </c>
      <c r="D25" s="22">
        <v>299590.09999999998</v>
      </c>
      <c r="E25" s="26">
        <f t="shared" si="2"/>
        <v>910332.05999999994</v>
      </c>
      <c r="F25" s="23">
        <v>453143.56</v>
      </c>
      <c r="G25" s="23">
        <v>453143.56</v>
      </c>
      <c r="H25" s="30">
        <f t="shared" si="3"/>
        <v>457188.49999999994</v>
      </c>
    </row>
    <row r="26" spans="2:8" x14ac:dyDescent="0.2">
      <c r="B26" s="10" t="s">
        <v>27</v>
      </c>
      <c r="C26" s="22">
        <v>1692151.96</v>
      </c>
      <c r="D26" s="22">
        <v>-19687.53</v>
      </c>
      <c r="E26" s="26">
        <f t="shared" si="2"/>
        <v>1672464.43</v>
      </c>
      <c r="F26" s="23">
        <v>1672464.43</v>
      </c>
      <c r="G26" s="23">
        <v>1672464.43</v>
      </c>
      <c r="H26" s="30">
        <f t="shared" si="3"/>
        <v>0</v>
      </c>
    </row>
    <row r="27" spans="2:8" ht="24" x14ac:dyDescent="0.2">
      <c r="B27" s="10" t="s">
        <v>28</v>
      </c>
      <c r="C27" s="22">
        <v>205351.15</v>
      </c>
      <c r="D27" s="22">
        <v>144939.98000000001</v>
      </c>
      <c r="E27" s="26">
        <f t="shared" si="2"/>
        <v>350291.13</v>
      </c>
      <c r="F27" s="23">
        <v>334166.31</v>
      </c>
      <c r="G27" s="23">
        <v>334166.31</v>
      </c>
      <c r="H27" s="30">
        <f t="shared" si="3"/>
        <v>16124.820000000007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743022.3</v>
      </c>
      <c r="D29" s="22">
        <v>424189.18</v>
      </c>
      <c r="E29" s="26">
        <f t="shared" si="2"/>
        <v>1167211.48</v>
      </c>
      <c r="F29" s="23">
        <v>1038835.47</v>
      </c>
      <c r="G29" s="23">
        <v>1038835.47</v>
      </c>
      <c r="H29" s="30">
        <f t="shared" si="3"/>
        <v>128376.01000000001</v>
      </c>
    </row>
    <row r="30" spans="2:8" s="9" customFormat="1" ht="24" x14ac:dyDescent="0.2">
      <c r="B30" s="12" t="s">
        <v>31</v>
      </c>
      <c r="C30" s="7">
        <f>SUM(C31:C39)</f>
        <v>13753433.530000001</v>
      </c>
      <c r="D30" s="7">
        <f t="shared" ref="D30:H30" si="5">SUM(D31:D39)</f>
        <v>9582788.9300000016</v>
      </c>
      <c r="E30" s="25">
        <f t="shared" si="5"/>
        <v>23336222.459999997</v>
      </c>
      <c r="F30" s="7">
        <f t="shared" si="5"/>
        <v>30976234.23</v>
      </c>
      <c r="G30" s="7">
        <f t="shared" si="5"/>
        <v>21772168.859999999</v>
      </c>
      <c r="H30" s="25">
        <f t="shared" si="5"/>
        <v>-7640011.7699999996</v>
      </c>
    </row>
    <row r="31" spans="2:8" x14ac:dyDescent="0.2">
      <c r="B31" s="10" t="s">
        <v>32</v>
      </c>
      <c r="C31" s="22">
        <v>4963114.16</v>
      </c>
      <c r="D31" s="22">
        <v>4555308.7</v>
      </c>
      <c r="E31" s="26">
        <f t="shared" si="2"/>
        <v>9518422.8599999994</v>
      </c>
      <c r="F31" s="23">
        <v>14470235.18</v>
      </c>
      <c r="G31" s="23">
        <v>8325777.6600000001</v>
      </c>
      <c r="H31" s="30">
        <f t="shared" si="3"/>
        <v>-4951812.32</v>
      </c>
    </row>
    <row r="32" spans="2:8" x14ac:dyDescent="0.2">
      <c r="B32" s="10" t="s">
        <v>33</v>
      </c>
      <c r="C32" s="22">
        <v>1142732.5900000001</v>
      </c>
      <c r="D32" s="22">
        <v>-350553.21</v>
      </c>
      <c r="E32" s="26">
        <f t="shared" si="2"/>
        <v>792179.38000000012</v>
      </c>
      <c r="F32" s="23">
        <v>787136.18</v>
      </c>
      <c r="G32" s="23">
        <v>644257.75</v>
      </c>
      <c r="H32" s="30">
        <f t="shared" si="3"/>
        <v>5043.2000000000698</v>
      </c>
    </row>
    <row r="33" spans="2:8" ht="24" x14ac:dyDescent="0.2">
      <c r="B33" s="10" t="s">
        <v>34</v>
      </c>
      <c r="C33" s="22">
        <v>1736928.61</v>
      </c>
      <c r="D33" s="22">
        <v>1446580.72</v>
      </c>
      <c r="E33" s="26">
        <f t="shared" si="2"/>
        <v>3183509.33</v>
      </c>
      <c r="F33" s="23">
        <v>4608498.79</v>
      </c>
      <c r="G33" s="23">
        <v>3193830.75</v>
      </c>
      <c r="H33" s="30">
        <f t="shared" si="3"/>
        <v>-1424989.46</v>
      </c>
    </row>
    <row r="34" spans="2:8" ht="24.6" customHeight="1" x14ac:dyDescent="0.2">
      <c r="B34" s="10" t="s">
        <v>35</v>
      </c>
      <c r="C34" s="22">
        <v>1180110.3899999999</v>
      </c>
      <c r="D34" s="22">
        <v>-144763.85</v>
      </c>
      <c r="E34" s="26">
        <f t="shared" si="2"/>
        <v>1035346.5399999999</v>
      </c>
      <c r="F34" s="23">
        <v>1007801.01</v>
      </c>
      <c r="G34" s="23">
        <v>1007801.01</v>
      </c>
      <c r="H34" s="30">
        <f t="shared" si="3"/>
        <v>27545.529999999912</v>
      </c>
    </row>
    <row r="35" spans="2:8" ht="24" x14ac:dyDescent="0.2">
      <c r="B35" s="10" t="s">
        <v>36</v>
      </c>
      <c r="C35" s="22">
        <v>2486366.31</v>
      </c>
      <c r="D35" s="22">
        <v>1421690.25</v>
      </c>
      <c r="E35" s="26">
        <f t="shared" si="2"/>
        <v>3908056.56</v>
      </c>
      <c r="F35" s="23">
        <v>3791029.32</v>
      </c>
      <c r="G35" s="23">
        <v>3791029.32</v>
      </c>
      <c r="H35" s="30">
        <f t="shared" si="3"/>
        <v>117027.24000000022</v>
      </c>
    </row>
    <row r="36" spans="2:8" ht="24" x14ac:dyDescent="0.2">
      <c r="B36" s="10" t="s">
        <v>37</v>
      </c>
      <c r="C36" s="22">
        <v>37127.1</v>
      </c>
      <c r="D36" s="22">
        <v>-32119.25</v>
      </c>
      <c r="E36" s="26">
        <f t="shared" si="2"/>
        <v>5007.8499999999985</v>
      </c>
      <c r="F36" s="23">
        <v>5007.8500000000004</v>
      </c>
      <c r="G36" s="23">
        <v>5007.8500000000004</v>
      </c>
      <c r="H36" s="30">
        <f t="shared" si="3"/>
        <v>-1.8189894035458565E-12</v>
      </c>
    </row>
    <row r="37" spans="2:8" x14ac:dyDescent="0.2">
      <c r="B37" s="10" t="s">
        <v>38</v>
      </c>
      <c r="C37" s="22">
        <v>992007.1</v>
      </c>
      <c r="D37" s="22">
        <v>535654.06999999995</v>
      </c>
      <c r="E37" s="26">
        <f t="shared" si="2"/>
        <v>1527661.17</v>
      </c>
      <c r="F37" s="23">
        <v>1515854.28</v>
      </c>
      <c r="G37" s="23">
        <v>1515854.28</v>
      </c>
      <c r="H37" s="30">
        <f t="shared" si="3"/>
        <v>11806.889999999898</v>
      </c>
    </row>
    <row r="38" spans="2:8" x14ac:dyDescent="0.2">
      <c r="B38" s="10" t="s">
        <v>39</v>
      </c>
      <c r="C38" s="22">
        <v>800061.8</v>
      </c>
      <c r="D38" s="22">
        <v>2124611.77</v>
      </c>
      <c r="E38" s="26">
        <f t="shared" si="2"/>
        <v>2924673.5700000003</v>
      </c>
      <c r="F38" s="23">
        <v>4383563.47</v>
      </c>
      <c r="G38" s="23">
        <v>2883563.47</v>
      </c>
      <c r="H38" s="30">
        <f t="shared" si="3"/>
        <v>-1458889.8999999994</v>
      </c>
    </row>
    <row r="39" spans="2:8" x14ac:dyDescent="0.2">
      <c r="B39" s="10" t="s">
        <v>40</v>
      </c>
      <c r="C39" s="22">
        <v>414985.47</v>
      </c>
      <c r="D39" s="22">
        <v>26379.73</v>
      </c>
      <c r="E39" s="26">
        <f t="shared" si="2"/>
        <v>441365.19999999995</v>
      </c>
      <c r="F39" s="23">
        <v>407108.15</v>
      </c>
      <c r="G39" s="23">
        <v>405046.77</v>
      </c>
      <c r="H39" s="30">
        <f t="shared" si="3"/>
        <v>34257.04999999993</v>
      </c>
    </row>
    <row r="40" spans="2:8" s="9" customFormat="1" ht="25.5" customHeight="1" x14ac:dyDescent="0.2">
      <c r="B40" s="12" t="s">
        <v>41</v>
      </c>
      <c r="C40" s="7">
        <f>SUM(C41:C49)</f>
        <v>1029932</v>
      </c>
      <c r="D40" s="7">
        <f t="shared" ref="D40:H40" si="6">SUM(D41:D49)</f>
        <v>1437441.45</v>
      </c>
      <c r="E40" s="25">
        <f t="shared" si="6"/>
        <v>2467373.4500000002</v>
      </c>
      <c r="F40" s="7">
        <f t="shared" si="6"/>
        <v>2467373.4500000002</v>
      </c>
      <c r="G40" s="7">
        <f t="shared" si="6"/>
        <v>2467373.4500000002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1029932</v>
      </c>
      <c r="D44" s="22">
        <v>1437441.45</v>
      </c>
      <c r="E44" s="26">
        <f t="shared" si="2"/>
        <v>2467373.4500000002</v>
      </c>
      <c r="F44" s="23">
        <v>2467373.4500000002</v>
      </c>
      <c r="G44" s="23">
        <v>2467373.4500000002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2165698.5</v>
      </c>
      <c r="D50" s="7">
        <f t="shared" ref="D50:H50" si="7">SUM(D51:D59)</f>
        <v>1413142.8499999999</v>
      </c>
      <c r="E50" s="25">
        <f t="shared" si="7"/>
        <v>3578841.3499999996</v>
      </c>
      <c r="F50" s="7">
        <f t="shared" si="7"/>
        <v>10777115.890000001</v>
      </c>
      <c r="G50" s="7">
        <f t="shared" si="7"/>
        <v>2897115.8899999997</v>
      </c>
      <c r="H50" s="25">
        <f t="shared" si="7"/>
        <v>-7198274.54</v>
      </c>
    </row>
    <row r="51" spans="2:8" x14ac:dyDescent="0.2">
      <c r="B51" s="10" t="s">
        <v>52</v>
      </c>
      <c r="C51" s="22">
        <v>203547</v>
      </c>
      <c r="D51" s="22">
        <v>201567.55</v>
      </c>
      <c r="E51" s="26">
        <f t="shared" si="2"/>
        <v>405114.55</v>
      </c>
      <c r="F51" s="23">
        <v>3305112.55</v>
      </c>
      <c r="G51" s="23">
        <v>405112.55</v>
      </c>
      <c r="H51" s="30">
        <f t="shared" si="3"/>
        <v>-2899998</v>
      </c>
    </row>
    <row r="52" spans="2:8" x14ac:dyDescent="0.2">
      <c r="B52" s="10" t="s">
        <v>53</v>
      </c>
      <c r="C52" s="22">
        <v>238271.5</v>
      </c>
      <c r="D52" s="22">
        <v>230641.36</v>
      </c>
      <c r="E52" s="26">
        <f t="shared" si="2"/>
        <v>468912.86</v>
      </c>
      <c r="F52" s="23">
        <v>767590.2</v>
      </c>
      <c r="G52" s="23">
        <v>467590.2</v>
      </c>
      <c r="H52" s="30">
        <f t="shared" si="3"/>
        <v>-298677.33999999997</v>
      </c>
    </row>
    <row r="53" spans="2:8" ht="24" x14ac:dyDescent="0.2">
      <c r="B53" s="10" t="s">
        <v>54</v>
      </c>
      <c r="C53" s="22">
        <v>8800</v>
      </c>
      <c r="D53" s="22">
        <v>-8800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372000</v>
      </c>
      <c r="D54" s="22">
        <v>0</v>
      </c>
      <c r="E54" s="26">
        <f t="shared" si="2"/>
        <v>372000</v>
      </c>
      <c r="F54" s="23">
        <v>4372000</v>
      </c>
      <c r="G54" s="23">
        <v>372000</v>
      </c>
      <c r="H54" s="30">
        <f t="shared" si="3"/>
        <v>-4000000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153080</v>
      </c>
      <c r="D56" s="22">
        <v>731812.72</v>
      </c>
      <c r="E56" s="26">
        <f t="shared" si="2"/>
        <v>884892.72</v>
      </c>
      <c r="F56" s="23">
        <v>884491.92</v>
      </c>
      <c r="G56" s="23">
        <v>204491.92</v>
      </c>
      <c r="H56" s="30">
        <f t="shared" si="3"/>
        <v>400.79999999993015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1190000</v>
      </c>
      <c r="D59" s="22">
        <v>257921.22</v>
      </c>
      <c r="E59" s="26">
        <f t="shared" si="2"/>
        <v>1447921.22</v>
      </c>
      <c r="F59" s="23">
        <v>1447921.22</v>
      </c>
      <c r="G59" s="23">
        <v>1447921.22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590000</v>
      </c>
      <c r="D60" s="7">
        <f t="shared" ref="D60:H60" si="8">SUM(D61:D63)</f>
        <v>270227.94</v>
      </c>
      <c r="E60" s="25">
        <f t="shared" si="8"/>
        <v>860227.94</v>
      </c>
      <c r="F60" s="7">
        <f t="shared" si="8"/>
        <v>860227.94</v>
      </c>
      <c r="G60" s="7">
        <f t="shared" si="8"/>
        <v>41314.43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590000</v>
      </c>
      <c r="D62" s="22">
        <v>270227.94</v>
      </c>
      <c r="E62" s="26">
        <f t="shared" si="2"/>
        <v>860227.94</v>
      </c>
      <c r="F62" s="23">
        <v>860227.94</v>
      </c>
      <c r="G62" s="23">
        <v>41314.43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258643437.00000003</v>
      </c>
      <c r="D85" s="15">
        <f t="shared" ref="D85:H85" si="14">SUM(D86,D94,D104,D114,D124,D134,D138,D147,D151)</f>
        <v>27163026.000000004</v>
      </c>
      <c r="E85" s="27">
        <f t="shared" si="14"/>
        <v>285806463</v>
      </c>
      <c r="F85" s="15">
        <f t="shared" si="14"/>
        <v>276718900.33999997</v>
      </c>
      <c r="G85" s="15">
        <f t="shared" si="14"/>
        <v>261700561.93999997</v>
      </c>
      <c r="H85" s="27">
        <f t="shared" si="14"/>
        <v>9087562.6600000169</v>
      </c>
    </row>
    <row r="86" spans="2:8" x14ac:dyDescent="0.2">
      <c r="B86" s="16" t="s">
        <v>13</v>
      </c>
      <c r="C86" s="7">
        <f>SUM(C87:C93)</f>
        <v>244630253.00000003</v>
      </c>
      <c r="D86" s="7">
        <f t="shared" ref="D86:H86" si="15">SUM(D87:D93)</f>
        <v>21914406</v>
      </c>
      <c r="E86" s="25">
        <f t="shared" si="15"/>
        <v>266544659.00000003</v>
      </c>
      <c r="F86" s="7">
        <f t="shared" si="15"/>
        <v>257495593.03</v>
      </c>
      <c r="G86" s="7">
        <f t="shared" si="15"/>
        <v>245210064.18000001</v>
      </c>
      <c r="H86" s="25">
        <f t="shared" si="15"/>
        <v>9049065.9700000174</v>
      </c>
    </row>
    <row r="87" spans="2:8" ht="24" x14ac:dyDescent="0.2">
      <c r="B87" s="10" t="s">
        <v>14</v>
      </c>
      <c r="C87" s="22">
        <v>138615078</v>
      </c>
      <c r="D87" s="22">
        <v>11549870.58</v>
      </c>
      <c r="E87" s="26">
        <f>SUM(C87:D87)</f>
        <v>150164948.58000001</v>
      </c>
      <c r="F87" s="23">
        <v>141115882.56</v>
      </c>
      <c r="G87" s="23">
        <v>139318091.56</v>
      </c>
      <c r="H87" s="30">
        <f t="shared" ref="H87:H153" si="16">SUM(E87-F87)</f>
        <v>9049066.0200000107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45127909.240000002</v>
      </c>
      <c r="D89" s="22">
        <v>5659581.2300000004</v>
      </c>
      <c r="E89" s="26">
        <f t="shared" si="17"/>
        <v>50787490.469999999</v>
      </c>
      <c r="F89" s="23">
        <v>50787490.469999999</v>
      </c>
      <c r="G89" s="23">
        <v>50787490.469999999</v>
      </c>
      <c r="H89" s="30">
        <f t="shared" si="16"/>
        <v>0</v>
      </c>
    </row>
    <row r="90" spans="2:8" x14ac:dyDescent="0.2">
      <c r="B90" s="10" t="s">
        <v>17</v>
      </c>
      <c r="C90" s="22">
        <v>35047854.810000002</v>
      </c>
      <c r="D90" s="22">
        <v>3520998.31</v>
      </c>
      <c r="E90" s="26">
        <f t="shared" si="17"/>
        <v>38568853.120000005</v>
      </c>
      <c r="F90" s="23">
        <v>39660423.119999997</v>
      </c>
      <c r="G90" s="23">
        <v>34075109.270000003</v>
      </c>
      <c r="H90" s="30">
        <f t="shared" si="16"/>
        <v>-1091569.9999999925</v>
      </c>
    </row>
    <row r="91" spans="2:8" x14ac:dyDescent="0.2">
      <c r="B91" s="10" t="s">
        <v>18</v>
      </c>
      <c r="C91" s="22">
        <v>20510221.739999998</v>
      </c>
      <c r="D91" s="22">
        <v>-606194</v>
      </c>
      <c r="E91" s="26">
        <f t="shared" si="17"/>
        <v>19904027.739999998</v>
      </c>
      <c r="F91" s="23">
        <v>18868022.879999999</v>
      </c>
      <c r="G91" s="23">
        <v>15987810.880000001</v>
      </c>
      <c r="H91" s="30">
        <f t="shared" si="16"/>
        <v>1036004.8599999994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5329189.21</v>
      </c>
      <c r="D93" s="22">
        <v>1790149.88</v>
      </c>
      <c r="E93" s="26">
        <f t="shared" si="17"/>
        <v>7119339.0899999999</v>
      </c>
      <c r="F93" s="23">
        <v>7063774</v>
      </c>
      <c r="G93" s="23">
        <v>5041562</v>
      </c>
      <c r="H93" s="30">
        <f t="shared" si="16"/>
        <v>55565.089999999851</v>
      </c>
    </row>
    <row r="94" spans="2:8" ht="24" x14ac:dyDescent="0.2">
      <c r="B94" s="17" t="s">
        <v>21</v>
      </c>
      <c r="C94" s="7">
        <f>SUM(C95:C103)</f>
        <v>5894734.709999999</v>
      </c>
      <c r="D94" s="7">
        <f t="shared" ref="D94:H94" si="18">SUM(D95:D103)</f>
        <v>-51774.640000000014</v>
      </c>
      <c r="E94" s="25">
        <f t="shared" si="18"/>
        <v>5842960.0700000003</v>
      </c>
      <c r="F94" s="7">
        <f t="shared" si="18"/>
        <v>5842960.0700000003</v>
      </c>
      <c r="G94" s="7">
        <f t="shared" si="18"/>
        <v>5842960.0700000003</v>
      </c>
      <c r="H94" s="25">
        <f t="shared" si="18"/>
        <v>2.3283064365386963E-10</v>
      </c>
    </row>
    <row r="95" spans="2:8" ht="24" x14ac:dyDescent="0.2">
      <c r="B95" s="10" t="s">
        <v>22</v>
      </c>
      <c r="C95" s="22">
        <v>2494368.6800000002</v>
      </c>
      <c r="D95" s="22">
        <v>661514.66</v>
      </c>
      <c r="E95" s="26">
        <f t="shared" si="17"/>
        <v>3155883.3400000003</v>
      </c>
      <c r="F95" s="23">
        <v>3172837.43</v>
      </c>
      <c r="G95" s="23">
        <v>3172837.43</v>
      </c>
      <c r="H95" s="30">
        <f t="shared" si="16"/>
        <v>-16954.089999999851</v>
      </c>
    </row>
    <row r="96" spans="2:8" x14ac:dyDescent="0.2">
      <c r="B96" s="10" t="s">
        <v>23</v>
      </c>
      <c r="C96" s="22">
        <v>474936.55</v>
      </c>
      <c r="D96" s="22">
        <v>-54233.04</v>
      </c>
      <c r="E96" s="26">
        <f t="shared" si="17"/>
        <v>420703.51</v>
      </c>
      <c r="F96" s="23">
        <v>460361.74</v>
      </c>
      <c r="G96" s="23">
        <v>460361.74</v>
      </c>
      <c r="H96" s="30">
        <f t="shared" si="16"/>
        <v>-39658.229999999981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1218290.2</v>
      </c>
      <c r="D98" s="22">
        <v>-547985.63</v>
      </c>
      <c r="E98" s="26">
        <f t="shared" si="17"/>
        <v>670304.56999999995</v>
      </c>
      <c r="F98" s="23">
        <v>670304.56999999995</v>
      </c>
      <c r="G98" s="23">
        <v>670304.56999999995</v>
      </c>
      <c r="H98" s="30">
        <f t="shared" si="16"/>
        <v>0</v>
      </c>
    </row>
    <row r="99" spans="2:18" ht="24" x14ac:dyDescent="0.2">
      <c r="B99" s="10" t="s">
        <v>26</v>
      </c>
      <c r="C99" s="22">
        <v>247479.52</v>
      </c>
      <c r="D99" s="22">
        <v>170126.87</v>
      </c>
      <c r="E99" s="26">
        <f t="shared" si="17"/>
        <v>417606.39</v>
      </c>
      <c r="F99" s="23">
        <v>415585.36</v>
      </c>
      <c r="G99" s="23">
        <v>415585.36</v>
      </c>
      <c r="H99" s="30">
        <f t="shared" si="16"/>
        <v>2021.0300000000279</v>
      </c>
      <c r="J99" s="18"/>
    </row>
    <row r="100" spans="2:18" x14ac:dyDescent="0.2">
      <c r="B100" s="10" t="s">
        <v>27</v>
      </c>
      <c r="C100" s="22">
        <v>1029459.53</v>
      </c>
      <c r="D100" s="22">
        <v>-505589.73</v>
      </c>
      <c r="E100" s="26">
        <f t="shared" si="17"/>
        <v>523869.80000000005</v>
      </c>
      <c r="F100" s="23">
        <v>523869.8</v>
      </c>
      <c r="G100" s="23">
        <v>523869.8</v>
      </c>
      <c r="H100" s="30">
        <f t="shared" si="16"/>
        <v>5.8207660913467407E-11</v>
      </c>
      <c r="R100" s="2"/>
    </row>
    <row r="101" spans="2:18" ht="24" x14ac:dyDescent="0.2">
      <c r="B101" s="10" t="s">
        <v>28</v>
      </c>
      <c r="C101" s="22">
        <v>90099.92</v>
      </c>
      <c r="D101" s="22">
        <v>115405.8</v>
      </c>
      <c r="E101" s="26">
        <f t="shared" si="17"/>
        <v>205505.72</v>
      </c>
      <c r="F101" s="23">
        <v>202179.33</v>
      </c>
      <c r="G101" s="23">
        <v>202179.33</v>
      </c>
      <c r="H101" s="30">
        <f t="shared" si="16"/>
        <v>3326.390000000014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340100.31</v>
      </c>
      <c r="D103" s="22">
        <v>108986.43</v>
      </c>
      <c r="E103" s="26">
        <f t="shared" si="17"/>
        <v>449086.74</v>
      </c>
      <c r="F103" s="23">
        <v>397821.84</v>
      </c>
      <c r="G103" s="23">
        <v>397821.84</v>
      </c>
      <c r="H103" s="30">
        <f t="shared" si="16"/>
        <v>51264.899999999965</v>
      </c>
    </row>
    <row r="104" spans="2:18" ht="24" x14ac:dyDescent="0.2">
      <c r="B104" s="17" t="s">
        <v>31</v>
      </c>
      <c r="C104" s="7">
        <f>SUM(C105:C113)</f>
        <v>8118449.2899999991</v>
      </c>
      <c r="D104" s="7">
        <f t="shared" ref="D104:H104" si="19">SUM(D105:D113)</f>
        <v>2748830.92</v>
      </c>
      <c r="E104" s="25">
        <f t="shared" si="19"/>
        <v>10867280.209999999</v>
      </c>
      <c r="F104" s="7">
        <f t="shared" si="19"/>
        <v>10828783.519999998</v>
      </c>
      <c r="G104" s="7">
        <f t="shared" si="19"/>
        <v>9172627.4499999993</v>
      </c>
      <c r="H104" s="25">
        <f t="shared" si="19"/>
        <v>38496.690000000061</v>
      </c>
    </row>
    <row r="105" spans="2:18" x14ac:dyDescent="0.2">
      <c r="B105" s="10" t="s">
        <v>32</v>
      </c>
      <c r="C105" s="22">
        <v>3781952.86</v>
      </c>
      <c r="D105" s="22">
        <v>396367.96</v>
      </c>
      <c r="E105" s="26">
        <f t="shared" si="17"/>
        <v>4178320.82</v>
      </c>
      <c r="F105" s="23">
        <v>4447256.63</v>
      </c>
      <c r="G105" s="23">
        <v>4425413.83</v>
      </c>
      <c r="H105" s="30">
        <f t="shared" si="16"/>
        <v>-268935.81000000006</v>
      </c>
    </row>
    <row r="106" spans="2:18" x14ac:dyDescent="0.2">
      <c r="B106" s="10" t="s">
        <v>33</v>
      </c>
      <c r="C106" s="22">
        <v>783128.71</v>
      </c>
      <c r="D106" s="22">
        <v>60858.98</v>
      </c>
      <c r="E106" s="26">
        <f t="shared" si="17"/>
        <v>843987.69</v>
      </c>
      <c r="F106" s="23">
        <v>842015.49</v>
      </c>
      <c r="G106" s="23">
        <v>842015.49</v>
      </c>
      <c r="H106" s="30">
        <f t="shared" si="16"/>
        <v>1972.1999999999534</v>
      </c>
    </row>
    <row r="107" spans="2:18" ht="24" x14ac:dyDescent="0.2">
      <c r="B107" s="10" t="s">
        <v>34</v>
      </c>
      <c r="C107" s="22">
        <v>789814.79</v>
      </c>
      <c r="D107" s="22">
        <v>338984.49</v>
      </c>
      <c r="E107" s="26">
        <f t="shared" si="17"/>
        <v>1128799.28</v>
      </c>
      <c r="F107" s="23">
        <v>1127897.76</v>
      </c>
      <c r="G107" s="23">
        <v>1127666.55</v>
      </c>
      <c r="H107" s="30">
        <f t="shared" si="16"/>
        <v>901.52000000001863</v>
      </c>
    </row>
    <row r="108" spans="2:18" ht="24" x14ac:dyDescent="0.2">
      <c r="B108" s="10" t="s">
        <v>35</v>
      </c>
      <c r="C108" s="22">
        <v>275360.96999999997</v>
      </c>
      <c r="D108" s="22">
        <v>-133885.19</v>
      </c>
      <c r="E108" s="26">
        <f t="shared" si="17"/>
        <v>141475.77999999997</v>
      </c>
      <c r="F108" s="23">
        <v>137651.76</v>
      </c>
      <c r="G108" s="23">
        <v>137651.76</v>
      </c>
      <c r="H108" s="30">
        <f t="shared" si="16"/>
        <v>3824.0199999999604</v>
      </c>
    </row>
    <row r="109" spans="2:18" ht="24" x14ac:dyDescent="0.2">
      <c r="B109" s="10" t="s">
        <v>36</v>
      </c>
      <c r="C109" s="22">
        <v>1620948.1</v>
      </c>
      <c r="D109" s="22">
        <v>1872495.03</v>
      </c>
      <c r="E109" s="26">
        <f t="shared" si="17"/>
        <v>3493443.13</v>
      </c>
      <c r="F109" s="23">
        <v>3226571.76</v>
      </c>
      <c r="G109" s="23">
        <v>1592489.7</v>
      </c>
      <c r="H109" s="30">
        <f t="shared" si="16"/>
        <v>266871.37000000011</v>
      </c>
    </row>
    <row r="110" spans="2:18" ht="24" x14ac:dyDescent="0.2">
      <c r="B110" s="10" t="s">
        <v>37</v>
      </c>
      <c r="C110" s="22">
        <v>40864.1</v>
      </c>
      <c r="D110" s="22">
        <v>-33064.1</v>
      </c>
      <c r="E110" s="26">
        <f t="shared" si="17"/>
        <v>7800</v>
      </c>
      <c r="F110" s="23">
        <v>7208.75</v>
      </c>
      <c r="G110" s="23">
        <v>7208.75</v>
      </c>
      <c r="H110" s="30">
        <f t="shared" si="16"/>
        <v>591.25</v>
      </c>
    </row>
    <row r="111" spans="2:18" x14ac:dyDescent="0.2">
      <c r="B111" s="10" t="s">
        <v>38</v>
      </c>
      <c r="C111" s="22">
        <v>366757.96</v>
      </c>
      <c r="D111" s="22">
        <v>255110.88</v>
      </c>
      <c r="E111" s="26">
        <f t="shared" si="17"/>
        <v>621868.84000000008</v>
      </c>
      <c r="F111" s="23">
        <v>621868.84</v>
      </c>
      <c r="G111" s="23">
        <v>621868.84</v>
      </c>
      <c r="H111" s="30">
        <f t="shared" si="16"/>
        <v>1.1641532182693481E-10</v>
      </c>
    </row>
    <row r="112" spans="2:18" x14ac:dyDescent="0.2">
      <c r="B112" s="10" t="s">
        <v>39</v>
      </c>
      <c r="C112" s="22">
        <v>260016.8</v>
      </c>
      <c r="D112" s="22">
        <v>124808.73</v>
      </c>
      <c r="E112" s="26">
        <f t="shared" si="17"/>
        <v>384825.52999999997</v>
      </c>
      <c r="F112" s="23">
        <v>384825.53</v>
      </c>
      <c r="G112" s="23">
        <v>384825.53</v>
      </c>
      <c r="H112" s="30">
        <f t="shared" si="16"/>
        <v>-5.8207660913467407E-11</v>
      </c>
      <c r="J112" s="18"/>
    </row>
    <row r="113" spans="2:8" x14ac:dyDescent="0.2">
      <c r="B113" s="10" t="s">
        <v>40</v>
      </c>
      <c r="C113" s="22">
        <v>199605</v>
      </c>
      <c r="D113" s="22">
        <v>-132845.85999999999</v>
      </c>
      <c r="E113" s="26">
        <f t="shared" si="17"/>
        <v>66759.140000000014</v>
      </c>
      <c r="F113" s="23">
        <v>33487</v>
      </c>
      <c r="G113" s="23">
        <v>33487</v>
      </c>
      <c r="H113" s="30">
        <f t="shared" si="16"/>
        <v>33272.140000000014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757141.26</v>
      </c>
      <c r="E124" s="25">
        <f t="shared" si="21"/>
        <v>757141.26</v>
      </c>
      <c r="F124" s="7">
        <f t="shared" si="21"/>
        <v>757141.26</v>
      </c>
      <c r="G124" s="7">
        <f t="shared" si="21"/>
        <v>757141.26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67900.600000000006</v>
      </c>
      <c r="E125" s="26">
        <f t="shared" si="17"/>
        <v>67900.600000000006</v>
      </c>
      <c r="F125" s="23">
        <v>67900.600000000006</v>
      </c>
      <c r="G125" s="23">
        <v>67900.600000000006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599257.48</v>
      </c>
      <c r="E126" s="26">
        <f t="shared" si="17"/>
        <v>599257.48</v>
      </c>
      <c r="F126" s="23">
        <v>599257.48</v>
      </c>
      <c r="G126" s="23">
        <v>599257.48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89983.18</v>
      </c>
      <c r="E130" s="26">
        <f t="shared" si="17"/>
        <v>89983.18</v>
      </c>
      <c r="F130" s="23">
        <v>89983.18</v>
      </c>
      <c r="G130" s="23">
        <v>89983.18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1794422.46</v>
      </c>
      <c r="E134" s="25">
        <f t="shared" si="22"/>
        <v>1794422.46</v>
      </c>
      <c r="F134" s="7">
        <f t="shared" si="22"/>
        <v>1794422.46</v>
      </c>
      <c r="G134" s="7">
        <f t="shared" si="22"/>
        <v>717768.98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1794422.46</v>
      </c>
      <c r="E136" s="26">
        <f t="shared" si="17"/>
        <v>1794422.46</v>
      </c>
      <c r="F136" s="23">
        <v>1794422.46</v>
      </c>
      <c r="G136" s="23">
        <v>717768.98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527686309</v>
      </c>
      <c r="D160" s="21">
        <f t="shared" ref="D160:G160" si="28">SUM(D10,D85)</f>
        <v>106305523.16</v>
      </c>
      <c r="E160" s="28">
        <f>SUM(E10,E85)</f>
        <v>633991832.15999985</v>
      </c>
      <c r="F160" s="21">
        <f t="shared" si="28"/>
        <v>627569751.42000008</v>
      </c>
      <c r="G160" s="21">
        <f t="shared" si="28"/>
        <v>578753540.57999992</v>
      </c>
      <c r="H160" s="28">
        <f>SUM(H10,H85)</f>
        <v>6422080.7400000123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ESTELA CHACON FLORES</cp:lastModifiedBy>
  <dcterms:created xsi:type="dcterms:W3CDTF">2020-01-08T21:14:59Z</dcterms:created>
  <dcterms:modified xsi:type="dcterms:W3CDTF">2024-01-29T19:57:39Z</dcterms:modified>
</cp:coreProperties>
</file>