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INFORMACION ADICIONAL-LGCG\"/>
    </mc:Choice>
  </mc:AlternateContent>
  <xr:revisionPtr revIDLastSave="0" documentId="13_ncr:1_{22C02C5D-20BA-4AE3-9EFC-E67142DC3E1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mayor" sheetId="1" r:id="rId1"/>
    <sheet name="balances" sheetId="2" r:id="rId2"/>
    <sheet name="resultados" sheetId="3" r:id="rId3"/>
  </sheets>
  <definedNames>
    <definedName name="_xlnm.Print_Area" localSheetId="1">balances!$A$1:$N$67</definedName>
    <definedName name="_xlnm.Print_Area" localSheetId="0">mayor!$A$1:$G$672</definedName>
    <definedName name="_xlnm.Print_Area" localSheetId="2">resultados!$A$1:$O$50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3" l="1"/>
  <c r="L50" i="3"/>
  <c r="E50" i="3"/>
  <c r="D50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48" i="3" s="1"/>
  <c r="N14" i="3"/>
  <c r="N50" i="3" s="1"/>
  <c r="M14" i="3"/>
  <c r="L14" i="3"/>
  <c r="K14" i="3"/>
  <c r="K50" i="3" s="1"/>
  <c r="J14" i="3"/>
  <c r="J50" i="3" s="1"/>
  <c r="I14" i="3"/>
  <c r="I50" i="3" s="1"/>
  <c r="H14" i="3"/>
  <c r="H50" i="3" s="1"/>
  <c r="G14" i="3"/>
  <c r="G50" i="3" s="1"/>
  <c r="F14" i="3"/>
  <c r="F50" i="3" s="1"/>
  <c r="E14" i="3"/>
  <c r="D14" i="3"/>
  <c r="C14" i="3"/>
  <c r="C50" i="3" s="1"/>
  <c r="B14" i="3"/>
  <c r="B50" i="3" s="1"/>
  <c r="O13" i="3"/>
  <c r="O12" i="3"/>
  <c r="O11" i="3"/>
  <c r="O10" i="3"/>
  <c r="O14" i="3" s="1"/>
  <c r="O50" i="3" s="1"/>
  <c r="O9" i="3"/>
  <c r="O8" i="3"/>
  <c r="O7" i="3"/>
  <c r="L67" i="2"/>
  <c r="D67" i="2"/>
  <c r="L65" i="2"/>
  <c r="K65" i="2"/>
  <c r="J65" i="2"/>
  <c r="I65" i="2"/>
  <c r="D65" i="2"/>
  <c r="C65" i="2"/>
  <c r="B65" i="2"/>
  <c r="N62" i="2"/>
  <c r="N65" i="2" s="1"/>
  <c r="N67" i="2" s="1"/>
  <c r="M62" i="2"/>
  <c r="M65" i="2" s="1"/>
  <c r="M67" i="2" s="1"/>
  <c r="L62" i="2"/>
  <c r="K62" i="2"/>
  <c r="J62" i="2"/>
  <c r="I62" i="2"/>
  <c r="H62" i="2"/>
  <c r="H65" i="2" s="1"/>
  <c r="G62" i="2"/>
  <c r="G65" i="2" s="1"/>
  <c r="F62" i="2"/>
  <c r="F65" i="2" s="1"/>
  <c r="F67" i="2" s="1"/>
  <c r="E62" i="2"/>
  <c r="E65" i="2" s="1"/>
  <c r="E67" i="2" s="1"/>
  <c r="D62" i="2"/>
  <c r="C62" i="2"/>
  <c r="B62" i="2"/>
  <c r="N43" i="2"/>
  <c r="M43" i="2"/>
  <c r="L43" i="2"/>
  <c r="K43" i="2"/>
  <c r="K67" i="2" s="1"/>
  <c r="F43" i="2"/>
  <c r="E43" i="2"/>
  <c r="D43" i="2"/>
  <c r="C43" i="2"/>
  <c r="C67" i="2" s="1"/>
  <c r="N41" i="2"/>
  <c r="M41" i="2"/>
  <c r="L41" i="2"/>
  <c r="K41" i="2"/>
  <c r="J41" i="2"/>
  <c r="J43" i="2" s="1"/>
  <c r="J67" i="2" s="1"/>
  <c r="I41" i="2"/>
  <c r="I43" i="2" s="1"/>
  <c r="I67" i="2" s="1"/>
  <c r="H41" i="2"/>
  <c r="H43" i="2" s="1"/>
  <c r="G41" i="2"/>
  <c r="G43" i="2" s="1"/>
  <c r="F41" i="2"/>
  <c r="E41" i="2"/>
  <c r="D41" i="2"/>
  <c r="C41" i="2"/>
  <c r="B41" i="2"/>
  <c r="B43" i="2" s="1"/>
  <c r="B67" i="2" s="1"/>
  <c r="N32" i="2"/>
  <c r="M32" i="2"/>
  <c r="F32" i="2"/>
  <c r="E32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19" i="2"/>
  <c r="M19" i="2"/>
  <c r="L19" i="2"/>
  <c r="L32" i="2" s="1"/>
  <c r="K19" i="2"/>
  <c r="K32" i="2" s="1"/>
  <c r="J19" i="2"/>
  <c r="J32" i="2" s="1"/>
  <c r="I19" i="2"/>
  <c r="I32" i="2" s="1"/>
  <c r="H19" i="2"/>
  <c r="H32" i="2" s="1"/>
  <c r="G19" i="2"/>
  <c r="G32" i="2" s="1"/>
  <c r="F19" i="2"/>
  <c r="E19" i="2"/>
  <c r="D19" i="2"/>
  <c r="D32" i="2" s="1"/>
  <c r="C19" i="2"/>
  <c r="C32" i="2" s="1"/>
  <c r="B19" i="2"/>
  <c r="B32" i="2" s="1"/>
  <c r="H67" i="2" l="1"/>
  <c r="G67" i="2"/>
</calcChain>
</file>

<file path=xl/sharedStrings.xml><?xml version="1.0" encoding="utf-8"?>
<sst xmlns="http://schemas.openxmlformats.org/spreadsheetml/2006/main" count="1523" uniqueCount="462">
  <si>
    <t>ContPAQ</t>
  </si>
  <si>
    <t>PARQUE NACIONAL</t>
  </si>
  <si>
    <t>CUMBRES DE MAJA</t>
  </si>
  <si>
    <t>LC</t>
  </si>
  <si>
    <t>A</t>
  </si>
  <si>
    <t>Hoja:   1</t>
  </si>
  <si>
    <t>M</t>
  </si>
  <si>
    <t>ovimient</t>
  </si>
  <si>
    <t>os auxiliares del c</t>
  </si>
  <si>
    <t>atálogo 01/01/20</t>
  </si>
  <si>
    <t>al 31/12Fec</t>
  </si>
  <si>
    <t>ha: 02/02/2024</t>
  </si>
  <si>
    <t>Moneda:</t>
  </si>
  <si>
    <t>Pesos</t>
  </si>
  <si>
    <t>C u e n t a</t>
  </si>
  <si>
    <t>N o m</t>
  </si>
  <si>
    <t>b r e</t>
  </si>
  <si>
    <t>Saldo Inicial</t>
  </si>
  <si>
    <t>Fecha  Tipo</t>
  </si>
  <si>
    <t>Número</t>
  </si>
  <si>
    <t>C o n c e p t o Ref</t>
  </si>
  <si>
    <t>.          Cargo</t>
  </si>
  <si>
    <t>s</t>
  </si>
  <si>
    <t>Abonos</t>
  </si>
  <si>
    <t>Saldo</t>
  </si>
  <si>
    <t>102-000-00</t>
  </si>
  <si>
    <t>BANCOS</t>
  </si>
  <si>
    <t>Saldo inici</t>
  </si>
  <si>
    <t>102-002-00</t>
  </si>
  <si>
    <t>Interb</t>
  </si>
  <si>
    <t>anco 025998210014</t>
  </si>
  <si>
    <t>26/Ene/Ingres</t>
  </si>
  <si>
    <t>reinversion inte</t>
  </si>
  <si>
    <t>2'599,832.43</t>
  </si>
  <si>
    <t>2'468,544.26</t>
  </si>
  <si>
    <t>'609,802.90</t>
  </si>
  <si>
    <t>31/Ene/Diario</t>
  </si>
  <si>
    <t>comisiones DIC</t>
  </si>
  <si>
    <t>20/Feb/Ingres</t>
  </si>
  <si>
    <t>2'609,802.90</t>
  </si>
  <si>
    <t>2'478,631.25</t>
  </si>
  <si>
    <t>'619,811.61</t>
  </si>
  <si>
    <t>28/Feb/Diario</t>
  </si>
  <si>
    <t>comisiones FEB</t>
  </si>
  <si>
    <t>27/Mar/Ingres</t>
  </si>
  <si>
    <t>2'619,811.61</t>
  </si>
  <si>
    <t>2'489,849.85</t>
  </si>
  <si>
    <t>'430,950.30</t>
  </si>
  <si>
    <t>31/Mar/Diario</t>
  </si>
  <si>
    <t>comisiones MAR</t>
  </si>
  <si>
    <t>26/Abr/Ingres</t>
  </si>
  <si>
    <t>2'430,950.30</t>
  </si>
  <si>
    <t>2'500,299.36</t>
  </si>
  <si>
    <t>'043,682.33</t>
  </si>
  <si>
    <t>28/Abr/Diario</t>
  </si>
  <si>
    <t>comisiones ABR</t>
  </si>
  <si>
    <t>31/May/Diario</t>
  </si>
  <si>
    <t>comisiones MAY</t>
  </si>
  <si>
    <t>30/Jun/Diario</t>
  </si>
  <si>
    <t>comisiones JUN</t>
  </si>
  <si>
    <t>28/Jul/Ingres</t>
  </si>
  <si>
    <t>2'043,682.33</t>
  </si>
  <si>
    <t>2'550,058.88</t>
  </si>
  <si>
    <t>'190,000.00</t>
  </si>
  <si>
    <t>31/Jul/Diario</t>
  </si>
  <si>
    <t>comisiones JUL</t>
  </si>
  <si>
    <t>31/Ago/Diario</t>
  </si>
  <si>
    <t>comisiones AGO</t>
  </si>
  <si>
    <t>Hoja:   2</t>
  </si>
  <si>
    <t>comisiones AGO 2</t>
  </si>
  <si>
    <t>30/Sep/Diario</t>
  </si>
  <si>
    <t>comisiones SEP</t>
  </si>
  <si>
    <t>comisiones SEP 2</t>
  </si>
  <si>
    <t>31/Oct/Diario</t>
  </si>
  <si>
    <t>comisiones OCT</t>
  </si>
  <si>
    <t>comisiones OCT 2</t>
  </si>
  <si>
    <t>30/Nov/Diario</t>
  </si>
  <si>
    <t>comisiones NOV</t>
  </si>
  <si>
    <t>comisiones NOV 2</t>
  </si>
  <si>
    <t>31/Dic/Diario</t>
  </si>
  <si>
    <t>comisiones DIC 2</t>
  </si>
  <si>
    <t>T o</t>
  </si>
  <si>
    <t>t  ************</t>
  </si>
  <si>
    <t>**</t>
  </si>
  <si>
    <t>************</t>
  </si>
  <si>
    <t>102-004-00</t>
  </si>
  <si>
    <t>INTERC</t>
  </si>
  <si>
    <t>AM XXXXX031</t>
  </si>
  <si>
    <t>02/Ene/Egreso</t>
  </si>
  <si>
    <t>comision</t>
  </si>
  <si>
    <t>04/Ene/Egreso</t>
  </si>
  <si>
    <t>gasolina        TRA</t>
  </si>
  <si>
    <t>NSF</t>
  </si>
  <si>
    <t>19/Ene/Ingres</t>
  </si>
  <si>
    <t>gob1</t>
  </si>
  <si>
    <t>09/Feb/Egreso</t>
  </si>
  <si>
    <t>admon MG ENE    52</t>
  </si>
  <si>
    <t>14/Feb/Ingres</t>
  </si>
  <si>
    <t>27/Feb/Ingres</t>
  </si>
  <si>
    <t>gob2</t>
  </si>
  <si>
    <t>27/Feb/Egreso</t>
  </si>
  <si>
    <t>admon RR  DIC   51</t>
  </si>
  <si>
    <t>admon MG FEB    54</t>
  </si>
  <si>
    <t>06/Mar/Egreso</t>
  </si>
  <si>
    <t>admon RR  ENE   53</t>
  </si>
  <si>
    <t>23/Mar/Ingres</t>
  </si>
  <si>
    <t>31/Mar/Ingres</t>
  </si>
  <si>
    <t>03/Abr/Egreso</t>
  </si>
  <si>
    <t>admon RR  FEB   55</t>
  </si>
  <si>
    <t>14/Abr/Ingres</t>
  </si>
  <si>
    <t>REINVERSION INTE</t>
  </si>
  <si>
    <t>02/May/Ingres</t>
  </si>
  <si>
    <t>02/May/Egreso</t>
  </si>
  <si>
    <t>conbustible 1</t>
  </si>
  <si>
    <t>conbustible 2</t>
  </si>
  <si>
    <t>conbustible 3</t>
  </si>
  <si>
    <t>conbustible 4</t>
  </si>
  <si>
    <t>admon MG MAR    56</t>
  </si>
  <si>
    <t>08/May/Ingres</t>
  </si>
  <si>
    <t>08/May/Egreso</t>
  </si>
  <si>
    <t>conbustible 6</t>
  </si>
  <si>
    <t>admon RR  MAR   57</t>
  </si>
  <si>
    <t>22/May/Ingres</t>
  </si>
  <si>
    <t>gob3</t>
  </si>
  <si>
    <t>22/May/Egreso</t>
  </si>
  <si>
    <t>admon MG ABR    58</t>
  </si>
  <si>
    <t>02/Jun/Egreso</t>
  </si>
  <si>
    <t>admon MG MAY    60</t>
  </si>
  <si>
    <t>Hoja:   3</t>
  </si>
  <si>
    <t>12/Jun/Egreso</t>
  </si>
  <si>
    <t>admon RR  ABR   59</t>
  </si>
  <si>
    <t>15/Jun/Egreso</t>
  </si>
  <si>
    <t>cabaña 52</t>
  </si>
  <si>
    <t>16/Jun/Ingres</t>
  </si>
  <si>
    <t>26/Jun/Egreso</t>
  </si>
  <si>
    <t>cabaña 57</t>
  </si>
  <si>
    <t>28/Jun/Egreso</t>
  </si>
  <si>
    <t>admon MG JUN    62</t>
  </si>
  <si>
    <t>29/Jun/Ingres</t>
  </si>
  <si>
    <t>29/Jun/Egreso</t>
  </si>
  <si>
    <t>cabaña 58</t>
  </si>
  <si>
    <t>30/Jun/Egreso</t>
  </si>
  <si>
    <t>SEGURO RAMON</t>
  </si>
  <si>
    <t>03/Jul/Egreso</t>
  </si>
  <si>
    <t>admon RR  MAY   61</t>
  </si>
  <si>
    <t>04/Jul/Egreso</t>
  </si>
  <si>
    <t>SEGURO NP 300</t>
  </si>
  <si>
    <t>llantas</t>
  </si>
  <si>
    <t>10/Jul/Egreso</t>
  </si>
  <si>
    <t>paisajismo</t>
  </si>
  <si>
    <t>14/Jul/Ingres</t>
  </si>
  <si>
    <t>14/Jul/Egreso</t>
  </si>
  <si>
    <t>CABAÑA 58</t>
  </si>
  <si>
    <t>18/Jul/Egreso</t>
  </si>
  <si>
    <t>CABAÑA 62</t>
  </si>
  <si>
    <t>24/Jul/Egreso</t>
  </si>
  <si>
    <t>admon RR  JUN   63</t>
  </si>
  <si>
    <t>27/Jul/Ingres</t>
  </si>
  <si>
    <t>gob 2</t>
  </si>
  <si>
    <t>27/Jul/Egreso</t>
  </si>
  <si>
    <t>CABAÑA 64</t>
  </si>
  <si>
    <t>08/Ago/Ingres</t>
  </si>
  <si>
    <t>DEPOSTO EN EFECT</t>
  </si>
  <si>
    <t>08/Ago/Egreso</t>
  </si>
  <si>
    <t>hon daniel chair</t>
  </si>
  <si>
    <t>10/Ago/Egreso</t>
  </si>
  <si>
    <t>15/Ago/Ingres</t>
  </si>
  <si>
    <t>21/Ago/Egreso</t>
  </si>
  <si>
    <t>admon MG JUL    64</t>
  </si>
  <si>
    <t>22/Ago/Egreso</t>
  </si>
  <si>
    <t>hon jose luis mo</t>
  </si>
  <si>
    <t>inversion</t>
  </si>
  <si>
    <t>30/Ago/Ingres</t>
  </si>
  <si>
    <t>01/Sep/Egreso</t>
  </si>
  <si>
    <t>06/Sep/Egreso</t>
  </si>
  <si>
    <t>admon MG AGO    66</t>
  </si>
  <si>
    <t>07/Sep/Egreso</t>
  </si>
  <si>
    <t>escuelita</t>
  </si>
  <si>
    <t>11/Sep/Egreso</t>
  </si>
  <si>
    <t>admon RR  JUL   65</t>
  </si>
  <si>
    <t>14/Sep/Ingres</t>
  </si>
  <si>
    <t>15/Sep/Egreso</t>
  </si>
  <si>
    <t>urbanizaciones</t>
  </si>
  <si>
    <t>18/Sep/Ingres</t>
  </si>
  <si>
    <t>19/Sep/Ingres</t>
  </si>
  <si>
    <t>19/Sep/Egreso</t>
  </si>
  <si>
    <t>26/Sep/Egreso</t>
  </si>
  <si>
    <t>mant auto</t>
  </si>
  <si>
    <t>29/Sep/Ingres</t>
  </si>
  <si>
    <t>02/Oct/Egreso</t>
  </si>
  <si>
    <t>03/Oct/Egreso</t>
  </si>
  <si>
    <t>04/Oct/Egreso</t>
  </si>
  <si>
    <t>admon MG SEP    68</t>
  </si>
  <si>
    <t>11/Oct/Ingres</t>
  </si>
  <si>
    <t>Hoja:   4</t>
  </si>
  <si>
    <t>17/Oct/Egreso</t>
  </si>
  <si>
    <t>admon RR  AGO   67</t>
  </si>
  <si>
    <t>30/Oct/Egreso</t>
  </si>
  <si>
    <t>varios</t>
  </si>
  <si>
    <t>31/Oct/Ingres</t>
  </si>
  <si>
    <t>06/Nov/Egreso</t>
  </si>
  <si>
    <t>admon MG OCT    70</t>
  </si>
  <si>
    <t>admon RR  SEP   69</t>
  </si>
  <si>
    <t>09/Nov/Ingres</t>
  </si>
  <si>
    <t>09/Nov/Egreso</t>
  </si>
  <si>
    <t>16/Nov/Ingres</t>
  </si>
  <si>
    <t>17/Nov/Egreso</t>
  </si>
  <si>
    <t>28/Nov/Egreso</t>
  </si>
  <si>
    <t>hon sigma comerc</t>
  </si>
  <si>
    <t>29/Nov/Ingres</t>
  </si>
  <si>
    <t>30/Nov/Ingres</t>
  </si>
  <si>
    <t>06/Dic/Egreso</t>
  </si>
  <si>
    <t>hon roberto soli</t>
  </si>
  <si>
    <t>07/Dic/Egreso</t>
  </si>
  <si>
    <t>admon MG NOV    72</t>
  </si>
  <si>
    <t>11/Dic/Egreso</t>
  </si>
  <si>
    <t>admon RR  OCT   71</t>
  </si>
  <si>
    <t>14/Dic/Ingres</t>
  </si>
  <si>
    <t>21/Dic/Ingres</t>
  </si>
  <si>
    <t>26/Dic/Egreso</t>
  </si>
  <si>
    <t>admon RR  NOV   75</t>
  </si>
  <si>
    <t>29/Dic/Egreso</t>
  </si>
  <si>
    <t>admon MG DIC    74</t>
  </si>
  <si>
    <t>t  1'906,959.00</t>
  </si>
  <si>
    <t>'107,287.40</t>
  </si>
  <si>
    <t>105-000-00</t>
  </si>
  <si>
    <t>INVERS</t>
  </si>
  <si>
    <t>IONES TEMPORALES</t>
  </si>
  <si>
    <t>105-002-00</t>
  </si>
  <si>
    <t>AM</t>
  </si>
  <si>
    <t>2'190,000.00</t>
  </si>
  <si>
    <t>2'191,943.61</t>
  </si>
  <si>
    <t>2'191,916.61</t>
  </si>
  <si>
    <t>2'941,916.61</t>
  </si>
  <si>
    <t>2'963,880.39</t>
  </si>
  <si>
    <t>2'963,575.27</t>
  </si>
  <si>
    <t>2'989,100.87</t>
  </si>
  <si>
    <t>2'988,746.27</t>
  </si>
  <si>
    <t>2'989,630.43</t>
  </si>
  <si>
    <t>3'018,047.78</t>
  </si>
  <si>
    <t>3'017,653.02</t>
  </si>
  <si>
    <t>3'016,768.86</t>
  </si>
  <si>
    <t>3'043,651.66</t>
  </si>
  <si>
    <t>3'043,278.22</t>
  </si>
  <si>
    <t>Hoja:   5</t>
  </si>
  <si>
    <t>3'069,489.31</t>
  </si>
  <si>
    <t>3'069,125.20</t>
  </si>
  <si>
    <t>3'070,941.04</t>
  </si>
  <si>
    <t>t  3'073,644.23</t>
  </si>
  <si>
    <t>5'670,773.47</t>
  </si>
  <si>
    <t>Cuentas no impre</t>
  </si>
  <si>
    <t>9'704,247.14</t>
  </si>
  <si>
    <t>*</t>
  </si>
  <si>
    <t>S u m a :</t>
  </si>
  <si>
    <t>112-000-00</t>
  </si>
  <si>
    <t>ISR Re</t>
  </si>
  <si>
    <t>tenido</t>
  </si>
  <si>
    <t>Hoja:   6</t>
  </si>
  <si>
    <t>t      4,332.56</t>
  </si>
  <si>
    <t>152-000-00</t>
  </si>
  <si>
    <t>DEPREC</t>
  </si>
  <si>
    <t>IACION ACUM. EDIFIC</t>
  </si>
  <si>
    <t>IOS Y</t>
  </si>
  <si>
    <t>*************</t>
  </si>
  <si>
    <t>30/Abr/Diario</t>
  </si>
  <si>
    <t>t          0.00</t>
  </si>
  <si>
    <t>401-001-00</t>
  </si>
  <si>
    <t>GUBERN</t>
  </si>
  <si>
    <t>AMENTALES</t>
  </si>
  <si>
    <t>1'020,328.14</t>
  </si>
  <si>
    <t>1'035,940.51</t>
  </si>
  <si>
    <t>1'051,895.88</t>
  </si>
  <si>
    <t>1'067,508.25</t>
  </si>
  <si>
    <t>1'083,463.14</t>
  </si>
  <si>
    <t>1'099,075.51</t>
  </si>
  <si>
    <t>1'115,030.39</t>
  </si>
  <si>
    <t>1'127,079.83</t>
  </si>
  <si>
    <t>1'142,692.20</t>
  </si>
  <si>
    <t>1'158,304.57</t>
  </si>
  <si>
    <t>1'185,966.39</t>
  </si>
  <si>
    <t>1'274,459.00</t>
  </si>
  <si>
    <t>'274,459.00</t>
  </si>
  <si>
    <t>401-004-00</t>
  </si>
  <si>
    <t>INTERE</t>
  </si>
  <si>
    <t>SES</t>
  </si>
  <si>
    <t>Hoja:   7</t>
  </si>
  <si>
    <t>401-005-00</t>
  </si>
  <si>
    <t>DONATI</t>
  </si>
  <si>
    <t>VOS</t>
  </si>
  <si>
    <t>401-010-00</t>
  </si>
  <si>
    <t>DIVERS</t>
  </si>
  <si>
    <t>OS</t>
  </si>
  <si>
    <t>t        884.16</t>
  </si>
  <si>
    <t>405-000-00</t>
  </si>
  <si>
    <t>PRODUC</t>
  </si>
  <si>
    <t>TOS FINANCIEROS</t>
  </si>
  <si>
    <t>Hoja:   8</t>
  </si>
  <si>
    <t>601-000-00</t>
  </si>
  <si>
    <t>GASTOS</t>
  </si>
  <si>
    <t>DE ADMINISTRACION</t>
  </si>
  <si>
    <t>601-003-00</t>
  </si>
  <si>
    <t>Combus</t>
  </si>
  <si>
    <t>tible</t>
  </si>
  <si>
    <t>NSF     3,491.52</t>
  </si>
  <si>
    <t>t    135,753.79</t>
  </si>
  <si>
    <t>601-004-00</t>
  </si>
  <si>
    <t>Mant.</t>
  </si>
  <si>
    <t>eq. Transporte</t>
  </si>
  <si>
    <t>t     10,796.16</t>
  </si>
  <si>
    <t>601-005-00</t>
  </si>
  <si>
    <t>Admini</t>
  </si>
  <si>
    <t>stracion y Tesoreri</t>
  </si>
  <si>
    <t>a</t>
  </si>
  <si>
    <t>Hoja:   9</t>
  </si>
  <si>
    <t>t    390,000.00</t>
  </si>
  <si>
    <t>601-007-00</t>
  </si>
  <si>
    <t>Seguro</t>
  </si>
  <si>
    <t>t     17,610.53</t>
  </si>
  <si>
    <t>601-010-00</t>
  </si>
  <si>
    <t>Comisi</t>
  </si>
  <si>
    <t>ones bancarias</t>
  </si>
  <si>
    <t>NSF         6.96</t>
  </si>
  <si>
    <t>.conbustible 6</t>
  </si>
  <si>
    <t>Hoja:  10</t>
  </si>
  <si>
    <t>t        476.76</t>
  </si>
  <si>
    <t>601-011-00</t>
  </si>
  <si>
    <t>Honora</t>
  </si>
  <si>
    <t>rios</t>
  </si>
  <si>
    <t>t     70,000.00</t>
  </si>
  <si>
    <t>Hoja:  11</t>
  </si>
  <si>
    <t>601-017-00</t>
  </si>
  <si>
    <t>Deprec</t>
  </si>
  <si>
    <t>iacion Edicicios</t>
  </si>
  <si>
    <t>t     48,882.00</t>
  </si>
  <si>
    <t>601-020-00</t>
  </si>
  <si>
    <t>Divers</t>
  </si>
  <si>
    <t>os</t>
  </si>
  <si>
    <t>t    159,625.56</t>
  </si>
  <si>
    <t>t    833,144.80</t>
  </si>
  <si>
    <t>602-000-00</t>
  </si>
  <si>
    <t>DE OPERACION</t>
  </si>
  <si>
    <t>602-002-00</t>
  </si>
  <si>
    <t>Constr</t>
  </si>
  <si>
    <t>ucciones y mejoras</t>
  </si>
  <si>
    <t>t    563,164.60</t>
  </si>
  <si>
    <t>602-007-00</t>
  </si>
  <si>
    <t>Repara</t>
  </si>
  <si>
    <t>cion Maquinaria</t>
  </si>
  <si>
    <t>t      9,860.00</t>
  </si>
  <si>
    <t>Hoja:  12</t>
  </si>
  <si>
    <t>t    573,024.60</t>
  </si>
  <si>
    <t>PARQUE NACIONAL CUMBRES DE MAJALCA</t>
  </si>
  <si>
    <t>BAL12EXC</t>
  </si>
  <si>
    <t>Balance General al 31/DIC/2023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</si>
  <si>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</si>
  <si>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</si>
  <si>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</si>
  <si>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</si>
  <si>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</si>
  <si>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</si>
  <si>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</si>
  <si>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</si>
  <si>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</si>
  <si>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</si>
  <si>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</si>
  <si>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</si>
  <si>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</si>
  <si>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FIN.EJE</t>
  </si>
  <si>
    <t>A C T I V O</t>
  </si>
  <si>
    <t xml:space="preserve">    ACTIVO CIRCULANTE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</si>
  <si>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</si>
  <si>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</si>
  <si>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TEMPORALES                            </t>
  </si>
  <si>
    <t xml:space="preserve">CLIENTES                                          </t>
  </si>
  <si>
    <t xml:space="preserve">DEUDORES DIVERSOS                                 </t>
  </si>
  <si>
    <t xml:space="preserve">IVA ACREDITABLE                                   </t>
  </si>
  <si>
    <t xml:space="preserve">ISR Retenido                                      </t>
  </si>
  <si>
    <t xml:space="preserve">IDE Retenido                                      </t>
  </si>
  <si>
    <t xml:space="preserve">CUENTAS X COBRAR                                  </t>
  </si>
  <si>
    <t xml:space="preserve">ANTICIPO AUMENTO DE ACTIVOS                       </t>
  </si>
  <si>
    <t xml:space="preserve">    TOTAL ACTIVO CIRCULANTE                                 </t>
  </si>
  <si>
    <t xml:space="preserve">    ACTIVO FIJO                                       </t>
  </si>
  <si>
    <t xml:space="preserve">TERRENOS                                          </t>
  </si>
  <si>
    <t xml:space="preserve">EDIFICIOS Y CONSTRUCCIONES                        </t>
  </si>
  <si>
    <t xml:space="preserve">EQUIPO DE TRANSPORTE                              </t>
  </si>
  <si>
    <t xml:space="preserve">MAQUINARIA Y HERRAMIENTA                          </t>
  </si>
  <si>
    <t xml:space="preserve">DEPRECIACION ACUM. EDIFICIOS Y CONSTRUCCIONES     </t>
  </si>
  <si>
    <t xml:space="preserve">DEPRECIACION ACUMULADA EQ. DE TRANSPORTE          </t>
  </si>
  <si>
    <t xml:space="preserve">DEPRECIACION ACUM MAQUINARIA Y HERRAMIENTA        </t>
  </si>
  <si>
    <t xml:space="preserve">    TOTAL ACTIVO FIJO                                       </t>
  </si>
  <si>
    <t xml:space="preserve">    TOTAL ACTIVO</t>
  </si>
  <si>
    <t>P A S I V O</t>
  </si>
  <si>
    <t xml:space="preserve">    PASIVO A CORTO PLAZO                              </t>
  </si>
  <si>
    <t xml:space="preserve">IVA POR PAGAR                                     </t>
  </si>
  <si>
    <t xml:space="preserve">IMPUESTOS Y CUOTAS POR PAGAR                      </t>
  </si>
  <si>
    <t xml:space="preserve">ACREEDORES DIVERSOS                               </t>
  </si>
  <si>
    <t xml:space="preserve">    TOTAL PASIVO A CORTO PLAZO                              </t>
  </si>
  <si>
    <t xml:space="preserve">    TOTAL PASIVO</t>
  </si>
  <si>
    <t>C A P I T A L</t>
  </si>
  <si>
    <t xml:space="preserve">    CAPITAL CONTABLE                                  </t>
  </si>
  <si>
    <t xml:space="preserve">PATRIMONIO                                        </t>
  </si>
  <si>
    <t xml:space="preserve">RESULTADO EJ 2016                                 </t>
  </si>
  <si>
    <t xml:space="preserve">RESULTADO DE EJERCICIOS ANTERIORES                </t>
  </si>
  <si>
    <t xml:space="preserve">RESULTADO EJ. 2013                                </t>
  </si>
  <si>
    <t xml:space="preserve">RESULTADO EJ 2014                                 </t>
  </si>
  <si>
    <t xml:space="preserve">RESULTADO EJ 2015                                 </t>
  </si>
  <si>
    <t xml:space="preserve">RESULTADO EJ. 2017                                </t>
  </si>
  <si>
    <t xml:space="preserve">RES. EJERCICIO 2018                               </t>
  </si>
  <si>
    <t xml:space="preserve">RES. EJERCICIO 2019                               </t>
  </si>
  <si>
    <t xml:space="preserve">RES EJERCICIO 2020                                </t>
  </si>
  <si>
    <t xml:space="preserve">RES EJERCICIO 2021                                </t>
  </si>
  <si>
    <t xml:space="preserve">RES EJERCICIO 2022                                </t>
  </si>
  <si>
    <t xml:space="preserve">RES EJERCICIO 2023                                </t>
  </si>
  <si>
    <t xml:space="preserve">    TOTAL CAPITAL CONTABLE                                  </t>
  </si>
  <si>
    <t xml:space="preserve">Utilidad o (perdida) del Ejercicio                </t>
  </si>
  <si>
    <t xml:space="preserve">    TOTAL CAPITAL</t>
  </si>
  <si>
    <t xml:space="preserve">    TOTAL PASIVO Y CAPITAL</t>
  </si>
  <si>
    <t>Reporte:BAL12EXC</t>
  </si>
  <si>
    <t>Estado de Resultados del 01/ENE/2023 al 31/DIC/2023</t>
  </si>
  <si>
    <t>TOTAL</t>
  </si>
  <si>
    <t>I N G R E S O S</t>
  </si>
  <si>
    <t xml:space="preserve">GUBERNAMENTALES                                   </t>
  </si>
  <si>
    <t xml:space="preserve">TURISMO                                           </t>
  </si>
  <si>
    <t xml:space="preserve">PROYECTOS                                         </t>
  </si>
  <si>
    <t xml:space="preserve">INTERESES                                         </t>
  </si>
  <si>
    <t xml:space="preserve">DONATIVOS                                         </t>
  </si>
  <si>
    <t xml:space="preserve">DIVERSOS                                          </t>
  </si>
  <si>
    <t xml:space="preserve">PRODUCTOS FINANCIEROS                             </t>
  </si>
  <si>
    <t xml:space="preserve">    TOTAL SUMA DE INGRESOS</t>
  </si>
  <si>
    <t>E G R E S O S</t>
  </si>
  <si>
    <t xml:space="preserve">Sueldos y Salarios                                </t>
  </si>
  <si>
    <t xml:space="preserve">Costo Asociado                                    </t>
  </si>
  <si>
    <t xml:space="preserve">Combustible                                       </t>
  </si>
  <si>
    <t xml:space="preserve">Mant. eq. Transporte                              </t>
  </si>
  <si>
    <t xml:space="preserve">Administracion y Tesoreria                        </t>
  </si>
  <si>
    <t xml:space="preserve">Gastos de Asamblea                                </t>
  </si>
  <si>
    <t xml:space="preserve">Seguros                                           </t>
  </si>
  <si>
    <t xml:space="preserve">Mant Oficina                                      </t>
  </si>
  <si>
    <t xml:space="preserve">Papeleria                                         </t>
  </si>
  <si>
    <t xml:space="preserve">Comisiones bancarias                              </t>
  </si>
  <si>
    <t xml:space="preserve">Honorarios                                        </t>
  </si>
  <si>
    <t xml:space="preserve">PUBLICIDAD                                        </t>
  </si>
  <si>
    <t xml:space="preserve">Viaje                                             </t>
  </si>
  <si>
    <t xml:space="preserve">Gas                                               </t>
  </si>
  <si>
    <t xml:space="preserve">Depreciacion Edicicios                            </t>
  </si>
  <si>
    <t xml:space="preserve">Depreciacion Eq. de Transporte                    </t>
  </si>
  <si>
    <t xml:space="preserve">Dep. Maquinaria y Herramienta                     </t>
  </si>
  <si>
    <t xml:space="preserve">Diversos                                          </t>
  </si>
  <si>
    <t xml:space="preserve">Limpieza                                          </t>
  </si>
  <si>
    <t xml:space="preserve">Construcciones y mejoras                          </t>
  </si>
  <si>
    <t xml:space="preserve">Corrales                                          </t>
  </si>
  <si>
    <t xml:space="preserve">Alimentos trabajadores                            </t>
  </si>
  <si>
    <t xml:space="preserve">Vigilancia                                        </t>
  </si>
  <si>
    <t xml:space="preserve">Muebles                                           </t>
  </si>
  <si>
    <t xml:space="preserve">Reparacion Maquinaria                             </t>
  </si>
  <si>
    <t xml:space="preserve">Control de Plaga                                  </t>
  </si>
  <si>
    <t xml:space="preserve">Reforestar                                        </t>
  </si>
  <si>
    <t xml:space="preserve">Actividades turismo                               </t>
  </si>
  <si>
    <t xml:space="preserve">Combate de Incendios                              </t>
  </si>
  <si>
    <t xml:space="preserve">Insumos                                           </t>
  </si>
  <si>
    <t xml:space="preserve">    TOTAL SUMA DE EGRESOS</t>
  </si>
  <si>
    <t xml:space="preserve">    TOTAL UTILIDAD o (PERDIDA)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</si>
</sst>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/>
    <xf numFmtId="164" fontId="0" fillId="33" borderId="10" xfId="0" applyNumberFormat="1" applyFill="1" applyBorder="1" applyAlignment="1">
      <alignment horizontal="centerContinuous"/>
    </xf>
    <xf numFmtId="164" fontId="0" fillId="34" borderId="11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7"/>
  <sheetViews>
    <sheetView view="pageBreakPreview" topLeftCell="A389" zoomScale="60" zoomScaleNormal="100" workbookViewId="0">
      <selection activeCell="F424" sqref="F424"/>
    </sheetView>
  </sheetViews>
  <sheetFormatPr baseColWidth="10" defaultRowHeight="15" x14ac:dyDescent="0.25"/>
  <cols>
    <col min="1" max="1" width="14.28515625" bestFit="1" customWidth="1"/>
    <col min="2" max="2" width="9" bestFit="1" customWidth="1"/>
    <col min="3" max="3" width="20" bestFit="1" customWidth="1"/>
    <col min="4" max="4" width="17.7109375" bestFit="1" customWidth="1"/>
    <col min="5" max="5" width="3" bestFit="1" customWidth="1"/>
    <col min="6" max="6" width="13" bestFit="1" customWidth="1"/>
    <col min="7" max="7" width="14" bestFit="1" customWidth="1"/>
  </cols>
  <sheetData>
    <row r="1" spans="1:7" x14ac:dyDescent="0.2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 t="s">
        <v>7</v>
      </c>
      <c r="C2" t="s">
        <v>8</v>
      </c>
      <c r="D2" t="s">
        <v>9</v>
      </c>
      <c r="E2">
        <v>23</v>
      </c>
      <c r="F2" t="s">
        <v>10</v>
      </c>
      <c r="G2" t="s">
        <v>11</v>
      </c>
    </row>
    <row r="3" spans="1:7" x14ac:dyDescent="0.25">
      <c r="C3" t="s">
        <v>12</v>
      </c>
      <c r="D3" t="s">
        <v>13</v>
      </c>
    </row>
    <row r="5" spans="1:7" x14ac:dyDescent="0.25">
      <c r="A5" t="s">
        <v>14</v>
      </c>
      <c r="B5" t="s">
        <v>15</v>
      </c>
      <c r="C5" t="s">
        <v>16</v>
      </c>
      <c r="G5" t="s">
        <v>17</v>
      </c>
    </row>
    <row r="6" spans="1:7" x14ac:dyDescent="0.25">
      <c r="A6" t="s">
        <v>18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</row>
    <row r="9" spans="1:7" x14ac:dyDescent="0.25">
      <c r="A9" t="s">
        <v>25</v>
      </c>
      <c r="B9" t="s">
        <v>26</v>
      </c>
      <c r="F9" t="s">
        <v>27</v>
      </c>
      <c r="G9" s="1">
        <v>111714.84</v>
      </c>
    </row>
    <row r="11" spans="1:7" x14ac:dyDescent="0.25">
      <c r="A11" t="s">
        <v>28</v>
      </c>
      <c r="B11" t="s">
        <v>29</v>
      </c>
      <c r="C11" t="s">
        <v>30</v>
      </c>
      <c r="F11" t="s">
        <v>27</v>
      </c>
      <c r="G11" s="1">
        <v>-141258.64000000001</v>
      </c>
    </row>
    <row r="12" spans="1:7" x14ac:dyDescent="0.25">
      <c r="A12" t="s">
        <v>31</v>
      </c>
      <c r="B12">
        <v>1</v>
      </c>
      <c r="C12" t="s">
        <v>32</v>
      </c>
      <c r="D12" s="1">
        <v>10291</v>
      </c>
      <c r="G12" s="1">
        <v>-130967.64</v>
      </c>
    </row>
    <row r="13" spans="1:7" x14ac:dyDescent="0.25">
      <c r="A13" t="s">
        <v>31</v>
      </c>
      <c r="B13">
        <v>1</v>
      </c>
      <c r="C13" t="s">
        <v>32</v>
      </c>
      <c r="F13">
        <v>320.52999999999997</v>
      </c>
      <c r="G13" s="1">
        <v>-131288.17000000001</v>
      </c>
    </row>
    <row r="14" spans="1:7" x14ac:dyDescent="0.25">
      <c r="A14" t="s">
        <v>31</v>
      </c>
      <c r="B14">
        <v>1</v>
      </c>
      <c r="C14" t="s">
        <v>32</v>
      </c>
      <c r="D14" t="s">
        <v>33</v>
      </c>
      <c r="G14" t="s">
        <v>34</v>
      </c>
    </row>
    <row r="15" spans="1:7" x14ac:dyDescent="0.25">
      <c r="A15" t="s">
        <v>31</v>
      </c>
      <c r="B15">
        <v>1</v>
      </c>
      <c r="C15" t="s">
        <v>32</v>
      </c>
      <c r="E15">
        <v>2</v>
      </c>
      <c r="F15" t="s">
        <v>35</v>
      </c>
      <c r="G15" s="1">
        <v>-141258.64000000001</v>
      </c>
    </row>
    <row r="16" spans="1:7" x14ac:dyDescent="0.25">
      <c r="A16" t="s">
        <v>31</v>
      </c>
      <c r="B16">
        <v>1</v>
      </c>
      <c r="C16" t="s">
        <v>32</v>
      </c>
      <c r="D16">
        <v>0.23</v>
      </c>
      <c r="G16" s="1">
        <v>-141258.41</v>
      </c>
    </row>
    <row r="17" spans="1:7" x14ac:dyDescent="0.25">
      <c r="A17" t="s">
        <v>31</v>
      </c>
      <c r="B17">
        <v>1</v>
      </c>
      <c r="C17" t="s">
        <v>32</v>
      </c>
      <c r="F17">
        <v>0.03</v>
      </c>
      <c r="G17" s="1">
        <v>-141258.44</v>
      </c>
    </row>
    <row r="18" spans="1:7" x14ac:dyDescent="0.25">
      <c r="A18" t="s">
        <v>36</v>
      </c>
      <c r="B18">
        <v>1</v>
      </c>
      <c r="C18" t="s">
        <v>37</v>
      </c>
      <c r="D18">
        <v>78.08</v>
      </c>
      <c r="G18" s="1">
        <v>-141180.35999999999</v>
      </c>
    </row>
    <row r="19" spans="1:7" x14ac:dyDescent="0.25">
      <c r="A19" t="s">
        <v>38</v>
      </c>
      <c r="B19">
        <v>1</v>
      </c>
      <c r="C19" t="s">
        <v>32</v>
      </c>
      <c r="D19" s="1">
        <v>10330.469999999999</v>
      </c>
      <c r="G19" s="1">
        <v>-130849.89</v>
      </c>
    </row>
    <row r="20" spans="1:7" x14ac:dyDescent="0.25">
      <c r="A20" t="s">
        <v>38</v>
      </c>
      <c r="B20">
        <v>1</v>
      </c>
      <c r="C20" t="s">
        <v>32</v>
      </c>
      <c r="F20">
        <v>321.76</v>
      </c>
      <c r="G20" s="1">
        <v>-131171.65</v>
      </c>
    </row>
    <row r="21" spans="1:7" x14ac:dyDescent="0.25">
      <c r="A21" t="s">
        <v>38</v>
      </c>
      <c r="B21">
        <v>1</v>
      </c>
      <c r="C21" t="s">
        <v>32</v>
      </c>
      <c r="D21" t="s">
        <v>39</v>
      </c>
      <c r="G21" t="s">
        <v>40</v>
      </c>
    </row>
    <row r="22" spans="1:7" x14ac:dyDescent="0.25">
      <c r="A22" t="s">
        <v>38</v>
      </c>
      <c r="B22">
        <v>1</v>
      </c>
      <c r="C22" t="s">
        <v>32</v>
      </c>
      <c r="E22">
        <v>2</v>
      </c>
      <c r="F22" t="s">
        <v>41</v>
      </c>
      <c r="G22" s="1">
        <v>-141180.35999999999</v>
      </c>
    </row>
    <row r="23" spans="1:7" x14ac:dyDescent="0.25">
      <c r="A23" t="s">
        <v>38</v>
      </c>
      <c r="B23">
        <v>1</v>
      </c>
      <c r="C23" t="s">
        <v>32</v>
      </c>
      <c r="D23">
        <v>1.58</v>
      </c>
      <c r="G23" s="1">
        <v>-141178.78</v>
      </c>
    </row>
    <row r="24" spans="1:7" x14ac:dyDescent="0.25">
      <c r="A24" t="s">
        <v>38</v>
      </c>
      <c r="B24">
        <v>1</v>
      </c>
      <c r="C24" t="s">
        <v>32</v>
      </c>
      <c r="F24">
        <v>0.21</v>
      </c>
      <c r="G24" s="1">
        <v>-141178.99</v>
      </c>
    </row>
    <row r="25" spans="1:7" x14ac:dyDescent="0.25">
      <c r="A25" t="s">
        <v>42</v>
      </c>
      <c r="B25">
        <v>1</v>
      </c>
      <c r="C25" t="s">
        <v>43</v>
      </c>
      <c r="F25">
        <v>12.31</v>
      </c>
      <c r="G25" s="1">
        <v>-141191.29999999999</v>
      </c>
    </row>
    <row r="26" spans="1:7" x14ac:dyDescent="0.25">
      <c r="A26" t="s">
        <v>42</v>
      </c>
      <c r="B26">
        <v>1</v>
      </c>
      <c r="C26" t="s">
        <v>43</v>
      </c>
      <c r="D26">
        <v>90.85</v>
      </c>
      <c r="G26" s="1">
        <v>-141100.45000000001</v>
      </c>
    </row>
    <row r="27" spans="1:7" x14ac:dyDescent="0.25">
      <c r="A27" t="s">
        <v>44</v>
      </c>
      <c r="B27">
        <v>1</v>
      </c>
      <c r="C27" t="s">
        <v>32</v>
      </c>
      <c r="D27" s="1">
        <v>11461.68</v>
      </c>
      <c r="G27" s="1">
        <v>-129638.77</v>
      </c>
    </row>
    <row r="28" spans="1:7" x14ac:dyDescent="0.25">
      <c r="A28" t="s">
        <v>44</v>
      </c>
      <c r="B28">
        <v>1</v>
      </c>
      <c r="C28" t="s">
        <v>32</v>
      </c>
      <c r="F28">
        <v>322.99</v>
      </c>
      <c r="G28" s="1">
        <v>-129961.76</v>
      </c>
    </row>
    <row r="29" spans="1:7" x14ac:dyDescent="0.25">
      <c r="A29" t="s">
        <v>44</v>
      </c>
      <c r="B29">
        <v>1</v>
      </c>
      <c r="C29" t="s">
        <v>32</v>
      </c>
      <c r="D29" t="s">
        <v>45</v>
      </c>
      <c r="G29" t="s">
        <v>46</v>
      </c>
    </row>
    <row r="30" spans="1:7" x14ac:dyDescent="0.25">
      <c r="A30" t="s">
        <v>44</v>
      </c>
      <c r="B30">
        <v>1</v>
      </c>
      <c r="C30" t="s">
        <v>32</v>
      </c>
      <c r="E30">
        <v>2</v>
      </c>
      <c r="F30" t="s">
        <v>47</v>
      </c>
      <c r="G30" s="1">
        <v>58899.55</v>
      </c>
    </row>
    <row r="31" spans="1:7" x14ac:dyDescent="0.25">
      <c r="A31" t="s">
        <v>44</v>
      </c>
      <c r="B31">
        <v>1</v>
      </c>
      <c r="C31" t="s">
        <v>32</v>
      </c>
      <c r="D31">
        <v>36.200000000000003</v>
      </c>
      <c r="G31" s="1">
        <v>58935.75</v>
      </c>
    </row>
    <row r="32" spans="1:7" x14ac:dyDescent="0.25">
      <c r="A32" t="s">
        <v>44</v>
      </c>
      <c r="B32">
        <v>1</v>
      </c>
      <c r="C32" t="s">
        <v>32</v>
      </c>
      <c r="F32">
        <v>4.78</v>
      </c>
      <c r="G32" s="1">
        <v>58930.97</v>
      </c>
    </row>
    <row r="33" spans="1:7" x14ac:dyDescent="0.25">
      <c r="A33" t="s">
        <v>48</v>
      </c>
      <c r="B33">
        <v>1</v>
      </c>
      <c r="C33" t="s">
        <v>49</v>
      </c>
      <c r="F33">
        <v>12.53</v>
      </c>
      <c r="G33" s="1">
        <v>58918.44</v>
      </c>
    </row>
    <row r="34" spans="1:7" x14ac:dyDescent="0.25">
      <c r="A34" t="s">
        <v>48</v>
      </c>
      <c r="B34">
        <v>1</v>
      </c>
      <c r="C34" t="s">
        <v>49</v>
      </c>
      <c r="D34">
        <v>94.92</v>
      </c>
      <c r="G34" s="1">
        <v>59013.36</v>
      </c>
    </row>
    <row r="35" spans="1:7" x14ac:dyDescent="0.25">
      <c r="A35" t="s">
        <v>50</v>
      </c>
      <c r="B35">
        <v>1</v>
      </c>
      <c r="C35" t="s">
        <v>32</v>
      </c>
      <c r="D35" s="1">
        <v>10635.41</v>
      </c>
      <c r="G35" s="1">
        <v>69648.77</v>
      </c>
    </row>
    <row r="36" spans="1:7" x14ac:dyDescent="0.25">
      <c r="A36" t="s">
        <v>50</v>
      </c>
      <c r="B36">
        <v>1</v>
      </c>
      <c r="C36" t="s">
        <v>32</v>
      </c>
      <c r="F36">
        <v>299.70999999999998</v>
      </c>
      <c r="G36" s="1">
        <v>69349.06</v>
      </c>
    </row>
    <row r="37" spans="1:7" x14ac:dyDescent="0.25">
      <c r="A37" t="s">
        <v>50</v>
      </c>
      <c r="B37">
        <v>1</v>
      </c>
      <c r="C37" t="s">
        <v>32</v>
      </c>
      <c r="D37" t="s">
        <v>51</v>
      </c>
      <c r="G37" t="s">
        <v>52</v>
      </c>
    </row>
    <row r="38" spans="1:7" x14ac:dyDescent="0.25">
      <c r="A38" t="s">
        <v>50</v>
      </c>
      <c r="B38">
        <v>1</v>
      </c>
      <c r="C38" t="s">
        <v>32</v>
      </c>
      <c r="E38">
        <v>2</v>
      </c>
      <c r="F38" t="s">
        <v>53</v>
      </c>
      <c r="G38" s="1">
        <v>456617.03</v>
      </c>
    </row>
    <row r="39" spans="1:7" x14ac:dyDescent="0.25">
      <c r="A39" t="s">
        <v>50</v>
      </c>
      <c r="B39">
        <v>1</v>
      </c>
      <c r="C39" t="s">
        <v>32</v>
      </c>
      <c r="D39">
        <v>381.43</v>
      </c>
      <c r="G39" s="1">
        <v>456998.46</v>
      </c>
    </row>
    <row r="40" spans="1:7" x14ac:dyDescent="0.25">
      <c r="A40" t="s">
        <v>50</v>
      </c>
      <c r="B40">
        <v>1</v>
      </c>
      <c r="C40" t="s">
        <v>32</v>
      </c>
      <c r="F40">
        <v>49.96</v>
      </c>
      <c r="G40" s="1">
        <v>456948.5</v>
      </c>
    </row>
    <row r="41" spans="1:7" x14ac:dyDescent="0.25">
      <c r="A41" t="s">
        <v>54</v>
      </c>
      <c r="B41">
        <v>1</v>
      </c>
      <c r="C41" t="s">
        <v>55</v>
      </c>
      <c r="F41">
        <v>14.81</v>
      </c>
      <c r="G41" s="1">
        <v>456933.69</v>
      </c>
    </row>
    <row r="42" spans="1:7" x14ac:dyDescent="0.25">
      <c r="A42" t="s">
        <v>54</v>
      </c>
      <c r="B42">
        <v>1</v>
      </c>
      <c r="C42" t="s">
        <v>55</v>
      </c>
      <c r="D42">
        <v>113.06</v>
      </c>
      <c r="G42" s="1">
        <v>457046.75</v>
      </c>
    </row>
    <row r="43" spans="1:7" x14ac:dyDescent="0.25">
      <c r="A43" t="s">
        <v>56</v>
      </c>
      <c r="B43">
        <v>1</v>
      </c>
      <c r="C43" t="s">
        <v>57</v>
      </c>
      <c r="F43">
        <v>72.040000000000006</v>
      </c>
      <c r="G43" s="1">
        <v>456974.71</v>
      </c>
    </row>
    <row r="44" spans="1:7" x14ac:dyDescent="0.25">
      <c r="A44" t="s">
        <v>56</v>
      </c>
      <c r="B44">
        <v>1</v>
      </c>
      <c r="C44" t="s">
        <v>57</v>
      </c>
      <c r="D44">
        <v>551.07000000000005</v>
      </c>
      <c r="G44" s="1">
        <v>457525.78</v>
      </c>
    </row>
    <row r="45" spans="1:7" x14ac:dyDescent="0.25">
      <c r="A45" t="s">
        <v>56</v>
      </c>
      <c r="B45">
        <v>2</v>
      </c>
      <c r="C45" t="s">
        <v>57</v>
      </c>
      <c r="F45">
        <v>14.44</v>
      </c>
      <c r="G45" s="1">
        <v>457511.34</v>
      </c>
    </row>
    <row r="46" spans="1:7" x14ac:dyDescent="0.25">
      <c r="A46" t="s">
        <v>56</v>
      </c>
      <c r="B46">
        <v>2</v>
      </c>
      <c r="C46" t="s">
        <v>57</v>
      </c>
      <c r="D46">
        <v>110.48</v>
      </c>
      <c r="G46" s="1">
        <v>457621.82</v>
      </c>
    </row>
    <row r="47" spans="1:7" x14ac:dyDescent="0.25">
      <c r="A47" t="s">
        <v>58</v>
      </c>
      <c r="B47">
        <v>1</v>
      </c>
      <c r="C47" t="s">
        <v>59</v>
      </c>
      <c r="F47">
        <v>55.22</v>
      </c>
      <c r="G47" s="1">
        <v>457566.6</v>
      </c>
    </row>
    <row r="48" spans="1:7" x14ac:dyDescent="0.25">
      <c r="A48" t="s">
        <v>58</v>
      </c>
      <c r="B48">
        <v>1</v>
      </c>
      <c r="C48" t="s">
        <v>59</v>
      </c>
      <c r="D48">
        <v>417.23</v>
      </c>
      <c r="G48" s="1">
        <v>457983.83</v>
      </c>
    </row>
    <row r="49" spans="1:7" x14ac:dyDescent="0.25">
      <c r="A49" t="s">
        <v>58</v>
      </c>
      <c r="B49">
        <v>2</v>
      </c>
      <c r="C49" t="s">
        <v>59</v>
      </c>
      <c r="F49">
        <v>12.24</v>
      </c>
      <c r="G49" s="1">
        <v>457971.59</v>
      </c>
    </row>
    <row r="50" spans="1:7" x14ac:dyDescent="0.25">
      <c r="A50" t="s">
        <v>58</v>
      </c>
      <c r="B50">
        <v>2</v>
      </c>
      <c r="C50" t="s">
        <v>59</v>
      </c>
      <c r="D50">
        <v>92.48</v>
      </c>
      <c r="G50" s="1">
        <v>458064.07</v>
      </c>
    </row>
    <row r="51" spans="1:7" x14ac:dyDescent="0.25">
      <c r="A51" t="s">
        <v>60</v>
      </c>
      <c r="B51">
        <v>1</v>
      </c>
      <c r="C51" t="s">
        <v>32</v>
      </c>
      <c r="D51" s="1">
        <v>49076.76</v>
      </c>
      <c r="G51" s="1">
        <v>507140.83</v>
      </c>
    </row>
    <row r="52" spans="1:7" x14ac:dyDescent="0.25">
      <c r="A52" t="s">
        <v>60</v>
      </c>
      <c r="B52">
        <v>1</v>
      </c>
      <c r="C52" t="s">
        <v>32</v>
      </c>
      <c r="F52">
        <v>764.28</v>
      </c>
      <c r="G52" s="1">
        <v>506376.55</v>
      </c>
    </row>
    <row r="53" spans="1:7" x14ac:dyDescent="0.25">
      <c r="A53" t="s">
        <v>60</v>
      </c>
      <c r="B53">
        <v>1</v>
      </c>
      <c r="C53" t="s">
        <v>32</v>
      </c>
      <c r="D53" t="s">
        <v>61</v>
      </c>
      <c r="G53" t="s">
        <v>62</v>
      </c>
    </row>
    <row r="54" spans="1:7" x14ac:dyDescent="0.25">
      <c r="A54" t="s">
        <v>60</v>
      </c>
      <c r="B54">
        <v>1</v>
      </c>
      <c r="C54" t="s">
        <v>32</v>
      </c>
      <c r="E54">
        <v>2</v>
      </c>
      <c r="F54" t="s">
        <v>63</v>
      </c>
      <c r="G54" s="1">
        <v>360058.88</v>
      </c>
    </row>
    <row r="55" spans="1:7" x14ac:dyDescent="0.25">
      <c r="A55" t="s">
        <v>60</v>
      </c>
      <c r="B55">
        <v>1</v>
      </c>
      <c r="C55" t="s">
        <v>32</v>
      </c>
      <c r="D55">
        <v>149.05000000000001</v>
      </c>
      <c r="G55" s="1">
        <v>360207.93</v>
      </c>
    </row>
    <row r="56" spans="1:7" x14ac:dyDescent="0.25">
      <c r="A56" t="s">
        <v>60</v>
      </c>
      <c r="B56">
        <v>1</v>
      </c>
      <c r="C56" t="s">
        <v>32</v>
      </c>
      <c r="F56">
        <v>19.7</v>
      </c>
      <c r="G56" s="1">
        <v>360188.23</v>
      </c>
    </row>
    <row r="57" spans="1:7" x14ac:dyDescent="0.25">
      <c r="A57" t="s">
        <v>64</v>
      </c>
      <c r="B57">
        <v>1</v>
      </c>
      <c r="C57" t="s">
        <v>65</v>
      </c>
      <c r="F57">
        <v>12.1</v>
      </c>
      <c r="G57" s="1">
        <v>360176.13</v>
      </c>
    </row>
    <row r="58" spans="1:7" x14ac:dyDescent="0.25">
      <c r="A58" t="s">
        <v>64</v>
      </c>
      <c r="B58">
        <v>1</v>
      </c>
      <c r="C58" t="s">
        <v>65</v>
      </c>
      <c r="D58">
        <v>91.52</v>
      </c>
      <c r="G58" s="1">
        <v>360267.65</v>
      </c>
    </row>
    <row r="59" spans="1:7" x14ac:dyDescent="0.25">
      <c r="A59" t="s">
        <v>66</v>
      </c>
      <c r="B59">
        <v>1</v>
      </c>
      <c r="C59" t="s">
        <v>67</v>
      </c>
      <c r="F59">
        <v>33.979999999999997</v>
      </c>
      <c r="G59" s="1">
        <v>360233.67</v>
      </c>
    </row>
    <row r="60" spans="1:7" x14ac:dyDescent="0.25">
      <c r="A60" t="s">
        <v>66</v>
      </c>
      <c r="B60">
        <v>1</v>
      </c>
      <c r="C60" t="s">
        <v>67</v>
      </c>
      <c r="D60">
        <v>256.72000000000003</v>
      </c>
      <c r="G60" s="1">
        <v>360490.39</v>
      </c>
    </row>
    <row r="61" spans="1:7" x14ac:dyDescent="0.25">
      <c r="A61" t="s">
        <v>0</v>
      </c>
      <c r="C61" t="s">
        <v>1</v>
      </c>
      <c r="D61" t="s">
        <v>2</v>
      </c>
      <c r="E61" t="s">
        <v>3</v>
      </c>
      <c r="F61" t="s">
        <v>4</v>
      </c>
      <c r="G61" t="s">
        <v>68</v>
      </c>
    </row>
    <row r="62" spans="1:7" x14ac:dyDescent="0.25">
      <c r="A62" t="s">
        <v>6</v>
      </c>
      <c r="B62" t="s">
        <v>7</v>
      </c>
      <c r="C62" t="s">
        <v>8</v>
      </c>
      <c r="D62" t="s">
        <v>9</v>
      </c>
      <c r="E62">
        <v>23</v>
      </c>
      <c r="F62" t="s">
        <v>10</v>
      </c>
      <c r="G62" t="s">
        <v>11</v>
      </c>
    </row>
    <row r="63" spans="1:7" x14ac:dyDescent="0.25">
      <c r="C63" t="s">
        <v>12</v>
      </c>
      <c r="D63" t="s">
        <v>13</v>
      </c>
    </row>
    <row r="65" spans="1:7" x14ac:dyDescent="0.25">
      <c r="A65" t="s">
        <v>14</v>
      </c>
      <c r="B65" t="s">
        <v>15</v>
      </c>
      <c r="C65" t="s">
        <v>16</v>
      </c>
      <c r="G65" t="s">
        <v>17</v>
      </c>
    </row>
    <row r="66" spans="1:7" x14ac:dyDescent="0.25">
      <c r="A66" t="s">
        <v>18</v>
      </c>
      <c r="B66" t="s">
        <v>19</v>
      </c>
      <c r="C66" t="s">
        <v>20</v>
      </c>
      <c r="D66" t="s">
        <v>21</v>
      </c>
      <c r="E66" t="s">
        <v>22</v>
      </c>
      <c r="F66" t="s">
        <v>23</v>
      </c>
      <c r="G66" t="s">
        <v>24</v>
      </c>
    </row>
    <row r="69" spans="1:7" x14ac:dyDescent="0.25">
      <c r="A69" t="s">
        <v>66</v>
      </c>
      <c r="B69">
        <v>2</v>
      </c>
      <c r="C69" t="s">
        <v>69</v>
      </c>
      <c r="F69">
        <v>13.64</v>
      </c>
      <c r="G69" s="1">
        <v>360476.75</v>
      </c>
    </row>
    <row r="70" spans="1:7" x14ac:dyDescent="0.25">
      <c r="A70" t="s">
        <v>66</v>
      </c>
      <c r="B70">
        <v>2</v>
      </c>
      <c r="C70" t="s">
        <v>69</v>
      </c>
      <c r="D70">
        <v>103.04</v>
      </c>
      <c r="G70" s="1">
        <v>360579.79</v>
      </c>
    </row>
    <row r="71" spans="1:7" x14ac:dyDescent="0.25">
      <c r="A71" t="s">
        <v>70</v>
      </c>
      <c r="B71">
        <v>1</v>
      </c>
      <c r="C71" t="s">
        <v>71</v>
      </c>
      <c r="F71">
        <v>19.37</v>
      </c>
      <c r="G71" s="1">
        <v>360560.42</v>
      </c>
    </row>
    <row r="72" spans="1:7" x14ac:dyDescent="0.25">
      <c r="A72" t="s">
        <v>70</v>
      </c>
      <c r="B72">
        <v>1</v>
      </c>
      <c r="C72" t="s">
        <v>71</v>
      </c>
      <c r="D72">
        <v>145.03</v>
      </c>
      <c r="G72" s="1">
        <v>360705.45</v>
      </c>
    </row>
    <row r="73" spans="1:7" x14ac:dyDescent="0.25">
      <c r="A73" t="s">
        <v>70</v>
      </c>
      <c r="B73">
        <v>2</v>
      </c>
      <c r="C73" t="s">
        <v>72</v>
      </c>
      <c r="F73">
        <v>12.15</v>
      </c>
      <c r="G73" s="1">
        <v>360693.3</v>
      </c>
    </row>
    <row r="74" spans="1:7" x14ac:dyDescent="0.25">
      <c r="A74" t="s">
        <v>70</v>
      </c>
      <c r="B74">
        <v>2</v>
      </c>
      <c r="C74" t="s">
        <v>72</v>
      </c>
      <c r="D74">
        <v>90.97</v>
      </c>
      <c r="G74" s="1">
        <v>360784.27</v>
      </c>
    </row>
    <row r="75" spans="1:7" x14ac:dyDescent="0.25">
      <c r="A75" t="s">
        <v>73</v>
      </c>
      <c r="B75">
        <v>1</v>
      </c>
      <c r="C75" t="s">
        <v>74</v>
      </c>
      <c r="F75">
        <v>19.48</v>
      </c>
      <c r="G75" s="1">
        <v>360764.79</v>
      </c>
    </row>
    <row r="76" spans="1:7" x14ac:dyDescent="0.25">
      <c r="A76" t="s">
        <v>73</v>
      </c>
      <c r="B76">
        <v>1</v>
      </c>
      <c r="C76" t="s">
        <v>74</v>
      </c>
      <c r="D76">
        <v>145.72999999999999</v>
      </c>
      <c r="G76" s="1">
        <v>360910.52</v>
      </c>
    </row>
    <row r="77" spans="1:7" x14ac:dyDescent="0.25">
      <c r="A77" t="s">
        <v>73</v>
      </c>
      <c r="B77">
        <v>2</v>
      </c>
      <c r="C77" t="s">
        <v>75</v>
      </c>
      <c r="F77">
        <v>12.91</v>
      </c>
      <c r="G77" s="1">
        <v>360897.61</v>
      </c>
    </row>
    <row r="78" spans="1:7" x14ac:dyDescent="0.25">
      <c r="A78" t="s">
        <v>73</v>
      </c>
      <c r="B78">
        <v>2</v>
      </c>
      <c r="C78" t="s">
        <v>75</v>
      </c>
      <c r="D78">
        <v>96.54</v>
      </c>
      <c r="G78" s="1">
        <v>360994.15</v>
      </c>
    </row>
    <row r="79" spans="1:7" x14ac:dyDescent="0.25">
      <c r="A79" t="s">
        <v>76</v>
      </c>
      <c r="B79">
        <v>1</v>
      </c>
      <c r="C79" t="s">
        <v>77</v>
      </c>
      <c r="F79">
        <v>17.940000000000001</v>
      </c>
      <c r="G79" s="1">
        <v>360976.21</v>
      </c>
    </row>
    <row r="80" spans="1:7" x14ac:dyDescent="0.25">
      <c r="A80" t="s">
        <v>76</v>
      </c>
      <c r="B80">
        <v>1</v>
      </c>
      <c r="C80" t="s">
        <v>77</v>
      </c>
      <c r="D80">
        <v>132.38</v>
      </c>
      <c r="G80" s="1">
        <v>361108.59</v>
      </c>
    </row>
    <row r="81" spans="1:7" x14ac:dyDescent="0.25">
      <c r="A81" t="s">
        <v>76</v>
      </c>
      <c r="B81">
        <v>2</v>
      </c>
      <c r="C81" t="s">
        <v>78</v>
      </c>
      <c r="F81">
        <v>11.6</v>
      </c>
      <c r="G81" s="1">
        <v>361096.99</v>
      </c>
    </row>
    <row r="82" spans="1:7" x14ac:dyDescent="0.25">
      <c r="A82" t="s">
        <v>76</v>
      </c>
      <c r="B82">
        <v>2</v>
      </c>
      <c r="C82" t="s">
        <v>78</v>
      </c>
      <c r="D82">
        <v>85.59</v>
      </c>
      <c r="G82" s="1">
        <v>361182.58</v>
      </c>
    </row>
    <row r="83" spans="1:7" x14ac:dyDescent="0.25">
      <c r="A83" t="s">
        <v>79</v>
      </c>
      <c r="B83">
        <v>1</v>
      </c>
      <c r="C83" t="s">
        <v>37</v>
      </c>
      <c r="F83">
        <v>32.15</v>
      </c>
      <c r="G83" s="1">
        <v>361150.43</v>
      </c>
    </row>
    <row r="84" spans="1:7" x14ac:dyDescent="0.25">
      <c r="A84" t="s">
        <v>79</v>
      </c>
      <c r="B84">
        <v>1</v>
      </c>
      <c r="C84" t="s">
        <v>37</v>
      </c>
      <c r="D84">
        <v>241.73</v>
      </c>
      <c r="G84" s="1">
        <v>361392.16</v>
      </c>
    </row>
    <row r="85" spans="1:7" x14ac:dyDescent="0.25">
      <c r="A85" t="s">
        <v>79</v>
      </c>
      <c r="B85">
        <v>2</v>
      </c>
      <c r="C85" t="s">
        <v>80</v>
      </c>
      <c r="F85">
        <v>17.920000000000002</v>
      </c>
      <c r="G85" s="1">
        <v>361374.24</v>
      </c>
    </row>
    <row r="86" spans="1:7" x14ac:dyDescent="0.25">
      <c r="A86" t="s">
        <v>79</v>
      </c>
      <c r="B86">
        <v>2</v>
      </c>
      <c r="C86" t="s">
        <v>80</v>
      </c>
      <c r="D86">
        <v>134.69999999999999</v>
      </c>
      <c r="G86" s="1">
        <v>361508.94</v>
      </c>
    </row>
    <row r="87" spans="1:7" x14ac:dyDescent="0.25">
      <c r="C87" t="s">
        <v>81</v>
      </c>
      <c r="D87" t="s">
        <v>82</v>
      </c>
      <c r="E87" t="s">
        <v>83</v>
      </c>
      <c r="F87" t="s">
        <v>84</v>
      </c>
      <c r="G87" s="1">
        <v>361508.94</v>
      </c>
    </row>
    <row r="89" spans="1:7" x14ac:dyDescent="0.25">
      <c r="A89" t="s">
        <v>85</v>
      </c>
      <c r="B89" t="s">
        <v>86</v>
      </c>
      <c r="C89" t="s">
        <v>87</v>
      </c>
      <c r="F89" t="s">
        <v>27</v>
      </c>
      <c r="G89" s="1">
        <v>237973.48</v>
      </c>
    </row>
    <row r="90" spans="1:7" x14ac:dyDescent="0.25">
      <c r="A90" t="s">
        <v>88</v>
      </c>
      <c r="B90">
        <v>1</v>
      </c>
      <c r="C90" t="s">
        <v>89</v>
      </c>
      <c r="F90">
        <v>11.6</v>
      </c>
      <c r="G90" s="1">
        <v>237961.88</v>
      </c>
    </row>
    <row r="91" spans="1:7" x14ac:dyDescent="0.25">
      <c r="A91" t="s">
        <v>90</v>
      </c>
      <c r="B91">
        <v>2</v>
      </c>
      <c r="C91" t="s">
        <v>91</v>
      </c>
      <c r="D91" t="s">
        <v>92</v>
      </c>
      <c r="F91" s="1">
        <v>3498.48</v>
      </c>
      <c r="G91" s="1">
        <v>234463.4</v>
      </c>
    </row>
    <row r="92" spans="1:7" x14ac:dyDescent="0.25">
      <c r="A92" t="s">
        <v>93</v>
      </c>
      <c r="B92">
        <v>2</v>
      </c>
      <c r="C92" t="s">
        <v>94</v>
      </c>
      <c r="D92" s="1">
        <v>15312.73</v>
      </c>
      <c r="G92" s="1">
        <v>249776.13</v>
      </c>
    </row>
    <row r="93" spans="1:7" x14ac:dyDescent="0.25">
      <c r="A93" t="s">
        <v>95</v>
      </c>
      <c r="B93">
        <v>1</v>
      </c>
      <c r="C93" t="s">
        <v>96</v>
      </c>
      <c r="F93" s="1">
        <v>20000</v>
      </c>
      <c r="G93" s="1">
        <v>229776.13</v>
      </c>
    </row>
    <row r="94" spans="1:7" x14ac:dyDescent="0.25">
      <c r="A94" t="s">
        <v>97</v>
      </c>
      <c r="B94">
        <v>2</v>
      </c>
      <c r="C94" t="s">
        <v>94</v>
      </c>
      <c r="D94" s="1">
        <v>31567.26</v>
      </c>
      <c r="G94" s="1">
        <v>261343.39</v>
      </c>
    </row>
    <row r="95" spans="1:7" x14ac:dyDescent="0.25">
      <c r="A95" t="s">
        <v>38</v>
      </c>
      <c r="B95">
        <v>1</v>
      </c>
      <c r="C95" t="s">
        <v>32</v>
      </c>
      <c r="D95" s="1">
        <v>5000</v>
      </c>
      <c r="G95" s="1">
        <v>266343.39</v>
      </c>
    </row>
    <row r="96" spans="1:7" x14ac:dyDescent="0.25">
      <c r="A96" t="s">
        <v>98</v>
      </c>
      <c r="B96">
        <v>3</v>
      </c>
      <c r="C96" t="s">
        <v>99</v>
      </c>
      <c r="D96" s="1">
        <v>15954.89</v>
      </c>
      <c r="G96" s="1">
        <v>282298.28000000003</v>
      </c>
    </row>
    <row r="97" spans="1:7" x14ac:dyDescent="0.25">
      <c r="A97" t="s">
        <v>100</v>
      </c>
      <c r="B97">
        <v>2</v>
      </c>
      <c r="C97" t="s">
        <v>101</v>
      </c>
      <c r="F97" s="1">
        <v>12500</v>
      </c>
      <c r="G97" s="1">
        <v>269798.28000000003</v>
      </c>
    </row>
    <row r="98" spans="1:7" x14ac:dyDescent="0.25">
      <c r="A98" t="s">
        <v>100</v>
      </c>
      <c r="B98">
        <v>3</v>
      </c>
      <c r="C98" t="s">
        <v>102</v>
      </c>
      <c r="F98" s="1">
        <v>20000</v>
      </c>
      <c r="G98" s="1">
        <v>249798.28</v>
      </c>
    </row>
    <row r="99" spans="1:7" x14ac:dyDescent="0.25">
      <c r="A99" t="s">
        <v>42</v>
      </c>
      <c r="B99">
        <v>1</v>
      </c>
      <c r="C99" t="s">
        <v>43</v>
      </c>
      <c r="F99">
        <v>17.399999999999999</v>
      </c>
      <c r="G99" s="1">
        <v>249780.88</v>
      </c>
    </row>
    <row r="100" spans="1:7" x14ac:dyDescent="0.25">
      <c r="A100" t="s">
        <v>103</v>
      </c>
      <c r="B100">
        <v>1</v>
      </c>
      <c r="C100" t="s">
        <v>104</v>
      </c>
      <c r="F100" s="1">
        <v>12500</v>
      </c>
      <c r="G100" s="1">
        <v>237280.88</v>
      </c>
    </row>
    <row r="101" spans="1:7" x14ac:dyDescent="0.25">
      <c r="A101" t="s">
        <v>105</v>
      </c>
      <c r="B101">
        <v>2</v>
      </c>
      <c r="C101" t="s">
        <v>94</v>
      </c>
      <c r="D101" s="1">
        <v>15612.37</v>
      </c>
      <c r="G101" s="1">
        <v>252893.25</v>
      </c>
    </row>
    <row r="102" spans="1:7" x14ac:dyDescent="0.25">
      <c r="A102" t="s">
        <v>106</v>
      </c>
      <c r="B102">
        <v>3</v>
      </c>
      <c r="C102" t="s">
        <v>99</v>
      </c>
      <c r="D102" s="1">
        <v>15954.37</v>
      </c>
      <c r="G102" s="1">
        <v>268847.62</v>
      </c>
    </row>
    <row r="103" spans="1:7" x14ac:dyDescent="0.25">
      <c r="A103" t="s">
        <v>48</v>
      </c>
      <c r="B103">
        <v>1</v>
      </c>
      <c r="C103" t="s">
        <v>49</v>
      </c>
      <c r="F103">
        <v>5.8</v>
      </c>
      <c r="G103" s="1">
        <v>268841.82</v>
      </c>
    </row>
    <row r="104" spans="1:7" x14ac:dyDescent="0.25">
      <c r="A104" t="s">
        <v>107</v>
      </c>
      <c r="B104">
        <v>1</v>
      </c>
      <c r="C104" t="s">
        <v>108</v>
      </c>
      <c r="F104" s="1">
        <v>12500</v>
      </c>
      <c r="G104" s="1">
        <v>256341.82</v>
      </c>
    </row>
    <row r="105" spans="1:7" x14ac:dyDescent="0.25">
      <c r="A105" t="s">
        <v>109</v>
      </c>
      <c r="B105">
        <v>2</v>
      </c>
      <c r="C105" t="s">
        <v>94</v>
      </c>
      <c r="D105" s="1">
        <v>15612.37</v>
      </c>
      <c r="G105" s="1">
        <v>271954.19</v>
      </c>
    </row>
    <row r="106" spans="1:7" x14ac:dyDescent="0.25">
      <c r="A106" t="s">
        <v>50</v>
      </c>
      <c r="B106">
        <v>1</v>
      </c>
      <c r="C106" t="s">
        <v>110</v>
      </c>
      <c r="F106" s="1">
        <v>2888.68</v>
      </c>
      <c r="G106" s="1">
        <v>269065.51</v>
      </c>
    </row>
    <row r="107" spans="1:7" x14ac:dyDescent="0.25">
      <c r="A107" t="s">
        <v>54</v>
      </c>
      <c r="B107">
        <v>1</v>
      </c>
      <c r="C107" t="s">
        <v>55</v>
      </c>
      <c r="F107">
        <v>5.8</v>
      </c>
      <c r="G107" s="1">
        <v>269059.71000000002</v>
      </c>
    </row>
    <row r="108" spans="1:7" x14ac:dyDescent="0.25">
      <c r="A108" t="s">
        <v>111</v>
      </c>
      <c r="B108">
        <v>1</v>
      </c>
      <c r="C108" t="s">
        <v>94</v>
      </c>
      <c r="D108" s="1">
        <v>15954.89</v>
      </c>
      <c r="G108" s="1">
        <v>285014.59999999998</v>
      </c>
    </row>
    <row r="109" spans="1:7" x14ac:dyDescent="0.25">
      <c r="A109" t="s">
        <v>112</v>
      </c>
      <c r="B109">
        <v>1</v>
      </c>
      <c r="C109" t="s">
        <v>113</v>
      </c>
      <c r="F109" s="1">
        <v>11002.55</v>
      </c>
      <c r="G109" s="1">
        <v>274012.05</v>
      </c>
    </row>
    <row r="110" spans="1:7" x14ac:dyDescent="0.25">
      <c r="A110" t="s">
        <v>112</v>
      </c>
      <c r="B110">
        <v>2</v>
      </c>
      <c r="C110" t="s">
        <v>114</v>
      </c>
      <c r="F110" s="1">
        <v>13744.74</v>
      </c>
      <c r="G110" s="1">
        <v>260267.31</v>
      </c>
    </row>
    <row r="111" spans="1:7" x14ac:dyDescent="0.25">
      <c r="A111" t="s">
        <v>112</v>
      </c>
      <c r="B111">
        <v>3</v>
      </c>
      <c r="C111" t="s">
        <v>115</v>
      </c>
      <c r="F111" s="1">
        <v>14079.8</v>
      </c>
      <c r="G111" s="1">
        <v>246187.51</v>
      </c>
    </row>
    <row r="112" spans="1:7" x14ac:dyDescent="0.25">
      <c r="A112" t="s">
        <v>112</v>
      </c>
      <c r="B112">
        <v>4</v>
      </c>
      <c r="C112" t="s">
        <v>116</v>
      </c>
      <c r="F112" s="1">
        <v>1047.92</v>
      </c>
      <c r="G112" s="1">
        <v>245139.59</v>
      </c>
    </row>
    <row r="113" spans="1:7" x14ac:dyDescent="0.25">
      <c r="A113" t="s">
        <v>112</v>
      </c>
      <c r="B113">
        <v>5</v>
      </c>
      <c r="C113" t="s">
        <v>117</v>
      </c>
      <c r="F113" s="1">
        <v>20000</v>
      </c>
      <c r="G113" s="1">
        <v>225139.59</v>
      </c>
    </row>
    <row r="114" spans="1:7" x14ac:dyDescent="0.25">
      <c r="A114" t="s">
        <v>118</v>
      </c>
      <c r="B114">
        <v>2</v>
      </c>
      <c r="C114" t="s">
        <v>99</v>
      </c>
      <c r="D114" s="1">
        <v>15612.37</v>
      </c>
      <c r="G114" s="1">
        <v>240751.96</v>
      </c>
    </row>
    <row r="115" spans="1:7" x14ac:dyDescent="0.25">
      <c r="A115" t="s">
        <v>119</v>
      </c>
      <c r="B115">
        <v>6</v>
      </c>
      <c r="C115" t="s">
        <v>120</v>
      </c>
      <c r="F115">
        <v>349.48</v>
      </c>
      <c r="G115" s="1">
        <v>240402.48</v>
      </c>
    </row>
    <row r="116" spans="1:7" x14ac:dyDescent="0.25">
      <c r="A116" t="s">
        <v>119</v>
      </c>
      <c r="B116">
        <v>7</v>
      </c>
      <c r="C116" t="s">
        <v>121</v>
      </c>
      <c r="F116" s="1">
        <v>12500</v>
      </c>
      <c r="G116" s="1">
        <v>227902.48</v>
      </c>
    </row>
    <row r="117" spans="1:7" x14ac:dyDescent="0.25">
      <c r="A117" t="s">
        <v>122</v>
      </c>
      <c r="B117">
        <v>3</v>
      </c>
      <c r="C117" t="s">
        <v>123</v>
      </c>
      <c r="D117" s="1">
        <v>15954.89</v>
      </c>
      <c r="G117" s="1">
        <v>243857.37</v>
      </c>
    </row>
    <row r="118" spans="1:7" x14ac:dyDescent="0.25">
      <c r="A118" t="s">
        <v>124</v>
      </c>
      <c r="B118">
        <v>8</v>
      </c>
      <c r="C118" t="s">
        <v>125</v>
      </c>
      <c r="F118" s="1">
        <v>20000</v>
      </c>
      <c r="G118" s="1">
        <v>223857.37</v>
      </c>
    </row>
    <row r="119" spans="1:7" x14ac:dyDescent="0.25">
      <c r="A119" t="s">
        <v>56</v>
      </c>
      <c r="B119">
        <v>2</v>
      </c>
      <c r="C119" t="s">
        <v>57</v>
      </c>
      <c r="F119">
        <v>17.399999999999999</v>
      </c>
      <c r="G119" s="1">
        <v>223839.97</v>
      </c>
    </row>
    <row r="120" spans="1:7" x14ac:dyDescent="0.25">
      <c r="A120" t="s">
        <v>126</v>
      </c>
      <c r="B120">
        <v>6</v>
      </c>
      <c r="C120" t="s">
        <v>127</v>
      </c>
      <c r="F120" s="1">
        <v>20000</v>
      </c>
      <c r="G120" s="1">
        <v>203839.97</v>
      </c>
    </row>
    <row r="121" spans="1:7" x14ac:dyDescent="0.25">
      <c r="A121" t="s">
        <v>0</v>
      </c>
      <c r="C121" t="s">
        <v>1</v>
      </c>
      <c r="D121" t="s">
        <v>2</v>
      </c>
      <c r="E121" t="s">
        <v>3</v>
      </c>
      <c r="F121" t="s">
        <v>4</v>
      </c>
      <c r="G121" t="s">
        <v>128</v>
      </c>
    </row>
    <row r="122" spans="1:7" x14ac:dyDescent="0.25">
      <c r="A122" t="s">
        <v>6</v>
      </c>
      <c r="B122" t="s">
        <v>7</v>
      </c>
      <c r="C122" t="s">
        <v>8</v>
      </c>
      <c r="D122" t="s">
        <v>9</v>
      </c>
      <c r="E122">
        <v>23</v>
      </c>
      <c r="F122" t="s">
        <v>10</v>
      </c>
      <c r="G122" t="s">
        <v>11</v>
      </c>
    </row>
    <row r="123" spans="1:7" x14ac:dyDescent="0.25">
      <c r="C123" t="s">
        <v>12</v>
      </c>
      <c r="D123" t="s">
        <v>13</v>
      </c>
    </row>
    <row r="125" spans="1:7" x14ac:dyDescent="0.25">
      <c r="A125" t="s">
        <v>14</v>
      </c>
      <c r="B125" t="s">
        <v>15</v>
      </c>
      <c r="C125" t="s">
        <v>16</v>
      </c>
      <c r="G125" t="s">
        <v>17</v>
      </c>
    </row>
    <row r="126" spans="1:7" x14ac:dyDescent="0.25">
      <c r="A126" t="s">
        <v>18</v>
      </c>
      <c r="B126" t="s">
        <v>19</v>
      </c>
      <c r="C126" t="s">
        <v>20</v>
      </c>
      <c r="D126" t="s">
        <v>21</v>
      </c>
      <c r="E126" t="s">
        <v>22</v>
      </c>
      <c r="F126" t="s">
        <v>23</v>
      </c>
      <c r="G126" t="s">
        <v>24</v>
      </c>
    </row>
    <row r="129" spans="1:7" x14ac:dyDescent="0.25">
      <c r="A129" t="s">
        <v>129</v>
      </c>
      <c r="B129">
        <v>7</v>
      </c>
      <c r="C129" t="s">
        <v>130</v>
      </c>
      <c r="F129" s="1">
        <v>12500</v>
      </c>
      <c r="G129" s="1">
        <v>191339.97</v>
      </c>
    </row>
    <row r="130" spans="1:7" x14ac:dyDescent="0.25">
      <c r="A130" t="s">
        <v>131</v>
      </c>
      <c r="B130">
        <v>1</v>
      </c>
      <c r="C130" t="s">
        <v>113</v>
      </c>
      <c r="F130" s="1">
        <v>14139.17</v>
      </c>
      <c r="G130" s="1">
        <v>177200.8</v>
      </c>
    </row>
    <row r="131" spans="1:7" x14ac:dyDescent="0.25">
      <c r="A131" t="s">
        <v>131</v>
      </c>
      <c r="B131">
        <v>2</v>
      </c>
      <c r="C131" t="s">
        <v>132</v>
      </c>
      <c r="F131" s="1">
        <v>174006.96</v>
      </c>
      <c r="G131" s="1">
        <v>3193.84</v>
      </c>
    </row>
    <row r="132" spans="1:7" x14ac:dyDescent="0.25">
      <c r="A132" t="s">
        <v>131</v>
      </c>
      <c r="B132">
        <v>8</v>
      </c>
      <c r="C132" t="s">
        <v>114</v>
      </c>
      <c r="F132">
        <v>349.48</v>
      </c>
      <c r="G132" s="1">
        <v>2844.36</v>
      </c>
    </row>
    <row r="133" spans="1:7" x14ac:dyDescent="0.25">
      <c r="A133" t="s">
        <v>133</v>
      </c>
      <c r="B133">
        <v>1</v>
      </c>
      <c r="C133" t="s">
        <v>94</v>
      </c>
      <c r="D133" s="1">
        <v>15612.37</v>
      </c>
      <c r="G133" s="1">
        <v>18456.73</v>
      </c>
    </row>
    <row r="134" spans="1:7" x14ac:dyDescent="0.25">
      <c r="A134" t="s">
        <v>134</v>
      </c>
      <c r="B134">
        <v>3</v>
      </c>
      <c r="C134" t="s">
        <v>135</v>
      </c>
      <c r="F134" s="1">
        <v>58006.96</v>
      </c>
      <c r="G134" s="1">
        <v>-39550.230000000003</v>
      </c>
    </row>
    <row r="135" spans="1:7" x14ac:dyDescent="0.25">
      <c r="A135" t="s">
        <v>136</v>
      </c>
      <c r="B135">
        <v>9</v>
      </c>
      <c r="C135" t="s">
        <v>137</v>
      </c>
      <c r="F135" s="1">
        <v>20000</v>
      </c>
      <c r="G135" s="1">
        <v>-59550.23</v>
      </c>
    </row>
    <row r="136" spans="1:7" x14ac:dyDescent="0.25">
      <c r="A136" t="s">
        <v>138</v>
      </c>
      <c r="B136">
        <v>2</v>
      </c>
      <c r="C136" t="s">
        <v>99</v>
      </c>
      <c r="D136" s="1">
        <v>15954.89</v>
      </c>
      <c r="G136" s="1">
        <v>-43595.34</v>
      </c>
    </row>
    <row r="137" spans="1:7" x14ac:dyDescent="0.25">
      <c r="A137" t="s">
        <v>139</v>
      </c>
      <c r="B137">
        <v>4</v>
      </c>
      <c r="C137" t="s">
        <v>140</v>
      </c>
      <c r="F137" s="1">
        <v>58006.96</v>
      </c>
      <c r="G137" s="1">
        <v>-101602.3</v>
      </c>
    </row>
    <row r="138" spans="1:7" x14ac:dyDescent="0.25">
      <c r="A138" t="s">
        <v>141</v>
      </c>
      <c r="B138">
        <v>5</v>
      </c>
      <c r="C138" t="s">
        <v>142</v>
      </c>
      <c r="F138" s="1">
        <v>6837.91</v>
      </c>
      <c r="G138" s="1">
        <v>-108440.21</v>
      </c>
    </row>
    <row r="139" spans="1:7" x14ac:dyDescent="0.25">
      <c r="A139" t="s">
        <v>58</v>
      </c>
      <c r="B139">
        <v>2</v>
      </c>
      <c r="C139" t="s">
        <v>59</v>
      </c>
      <c r="F139">
        <v>17.399999999999999</v>
      </c>
      <c r="G139" s="1">
        <v>-108457.61</v>
      </c>
    </row>
    <row r="140" spans="1:7" x14ac:dyDescent="0.25">
      <c r="A140" t="s">
        <v>143</v>
      </c>
      <c r="B140">
        <v>8</v>
      </c>
      <c r="C140" t="s">
        <v>144</v>
      </c>
      <c r="F140" s="1">
        <v>12500</v>
      </c>
      <c r="G140" s="1">
        <v>-120957.61</v>
      </c>
    </row>
    <row r="141" spans="1:7" x14ac:dyDescent="0.25">
      <c r="A141" t="s">
        <v>145</v>
      </c>
      <c r="B141">
        <v>1</v>
      </c>
      <c r="C141" t="s">
        <v>146</v>
      </c>
      <c r="F141" s="1">
        <v>10786.54</v>
      </c>
      <c r="G141" s="1">
        <v>-131744.15</v>
      </c>
    </row>
    <row r="142" spans="1:7" x14ac:dyDescent="0.25">
      <c r="A142" t="s">
        <v>145</v>
      </c>
      <c r="B142">
        <v>2</v>
      </c>
      <c r="C142" t="s">
        <v>113</v>
      </c>
      <c r="F142" s="1">
        <v>12484.56</v>
      </c>
      <c r="G142" s="1">
        <v>-144228.71</v>
      </c>
    </row>
    <row r="143" spans="1:7" x14ac:dyDescent="0.25">
      <c r="A143" t="s">
        <v>145</v>
      </c>
      <c r="B143">
        <v>3</v>
      </c>
      <c r="C143" t="s">
        <v>147</v>
      </c>
      <c r="F143" s="1">
        <v>6303.12</v>
      </c>
      <c r="G143" s="1">
        <v>-150531.82999999999</v>
      </c>
    </row>
    <row r="144" spans="1:7" x14ac:dyDescent="0.25">
      <c r="A144" t="s">
        <v>145</v>
      </c>
      <c r="B144">
        <v>9</v>
      </c>
      <c r="C144" t="s">
        <v>114</v>
      </c>
      <c r="F144">
        <v>349.48</v>
      </c>
      <c r="G144" s="1">
        <v>-150881.31</v>
      </c>
    </row>
    <row r="145" spans="1:7" x14ac:dyDescent="0.25">
      <c r="A145" t="s">
        <v>148</v>
      </c>
      <c r="B145">
        <v>4</v>
      </c>
      <c r="C145" t="s">
        <v>149</v>
      </c>
      <c r="F145" s="1">
        <v>34806.959999999999</v>
      </c>
      <c r="G145" s="1">
        <v>-185688.27</v>
      </c>
    </row>
    <row r="146" spans="1:7" x14ac:dyDescent="0.25">
      <c r="A146" t="s">
        <v>150</v>
      </c>
      <c r="B146">
        <v>2</v>
      </c>
      <c r="C146" t="s">
        <v>94</v>
      </c>
      <c r="D146" s="1">
        <v>15612.37</v>
      </c>
      <c r="G146" s="1">
        <v>-170075.9</v>
      </c>
    </row>
    <row r="147" spans="1:7" x14ac:dyDescent="0.25">
      <c r="A147" t="s">
        <v>151</v>
      </c>
      <c r="B147">
        <v>5</v>
      </c>
      <c r="C147" t="s">
        <v>152</v>
      </c>
      <c r="F147" s="1">
        <v>40606.959999999999</v>
      </c>
      <c r="G147" s="1">
        <v>-210682.86</v>
      </c>
    </row>
    <row r="148" spans="1:7" x14ac:dyDescent="0.25">
      <c r="A148" t="s">
        <v>153</v>
      </c>
      <c r="B148">
        <v>6</v>
      </c>
      <c r="C148" t="s">
        <v>154</v>
      </c>
      <c r="F148" s="1">
        <v>27382.959999999999</v>
      </c>
      <c r="G148" s="1">
        <v>-238065.82</v>
      </c>
    </row>
    <row r="149" spans="1:7" x14ac:dyDescent="0.25">
      <c r="A149" t="s">
        <v>155</v>
      </c>
      <c r="B149">
        <v>10</v>
      </c>
      <c r="C149" t="s">
        <v>156</v>
      </c>
      <c r="F149" s="1">
        <v>12500</v>
      </c>
      <c r="G149" s="1">
        <v>-250565.82</v>
      </c>
    </row>
    <row r="150" spans="1:7" x14ac:dyDescent="0.25">
      <c r="A150" t="s">
        <v>157</v>
      </c>
      <c r="B150">
        <v>3</v>
      </c>
      <c r="C150" t="s">
        <v>158</v>
      </c>
      <c r="D150" s="1">
        <v>15612.37</v>
      </c>
      <c r="G150" s="1">
        <v>-234953.45</v>
      </c>
    </row>
    <row r="151" spans="1:7" x14ac:dyDescent="0.25">
      <c r="A151" t="s">
        <v>159</v>
      </c>
      <c r="B151">
        <v>7</v>
      </c>
      <c r="C151" t="s">
        <v>160</v>
      </c>
      <c r="F151" s="1">
        <v>14854.96</v>
      </c>
      <c r="G151" s="1">
        <v>-249808.41</v>
      </c>
    </row>
    <row r="152" spans="1:7" x14ac:dyDescent="0.25">
      <c r="A152" t="s">
        <v>64</v>
      </c>
      <c r="B152">
        <v>1</v>
      </c>
      <c r="C152" t="s">
        <v>65</v>
      </c>
      <c r="F152">
        <v>11.6</v>
      </c>
      <c r="G152" s="1">
        <v>-249820.01</v>
      </c>
    </row>
    <row r="153" spans="1:7" x14ac:dyDescent="0.25">
      <c r="A153" t="s">
        <v>161</v>
      </c>
      <c r="B153">
        <v>1</v>
      </c>
      <c r="C153" t="s">
        <v>162</v>
      </c>
      <c r="D153" s="1">
        <v>120000</v>
      </c>
      <c r="G153" s="1">
        <v>-129820.01</v>
      </c>
    </row>
    <row r="154" spans="1:7" x14ac:dyDescent="0.25">
      <c r="A154" t="s">
        <v>163</v>
      </c>
      <c r="B154">
        <v>1</v>
      </c>
      <c r="C154" t="s">
        <v>164</v>
      </c>
      <c r="F154" s="1">
        <v>20006.96</v>
      </c>
      <c r="G154" s="1">
        <v>-149826.97</v>
      </c>
    </row>
    <row r="155" spans="1:7" x14ac:dyDescent="0.25">
      <c r="A155" t="s">
        <v>165</v>
      </c>
      <c r="B155">
        <v>2</v>
      </c>
      <c r="C155" t="s">
        <v>113</v>
      </c>
      <c r="F155" s="1">
        <v>14814.57</v>
      </c>
      <c r="G155" s="1">
        <v>-164641.54</v>
      </c>
    </row>
    <row r="156" spans="1:7" x14ac:dyDescent="0.25">
      <c r="A156" t="s">
        <v>166</v>
      </c>
      <c r="B156">
        <v>2</v>
      </c>
      <c r="C156" t="s">
        <v>94</v>
      </c>
      <c r="D156" s="1">
        <v>800000</v>
      </c>
      <c r="G156" s="1">
        <v>635358.46</v>
      </c>
    </row>
    <row r="157" spans="1:7" x14ac:dyDescent="0.25">
      <c r="A157" t="s">
        <v>166</v>
      </c>
      <c r="B157">
        <v>3</v>
      </c>
      <c r="C157" t="s">
        <v>99</v>
      </c>
      <c r="D157" s="1">
        <v>15612.37</v>
      </c>
      <c r="G157" s="1">
        <v>650970.82999999996</v>
      </c>
    </row>
    <row r="158" spans="1:7" x14ac:dyDescent="0.25">
      <c r="A158" t="s">
        <v>167</v>
      </c>
      <c r="B158">
        <v>5</v>
      </c>
      <c r="C158" t="s">
        <v>168</v>
      </c>
      <c r="F158" s="1">
        <v>20000</v>
      </c>
      <c r="G158" s="1">
        <v>630970.82999999996</v>
      </c>
    </row>
    <row r="159" spans="1:7" x14ac:dyDescent="0.25">
      <c r="A159" t="s">
        <v>169</v>
      </c>
      <c r="B159">
        <v>3</v>
      </c>
      <c r="C159" t="s">
        <v>170</v>
      </c>
      <c r="F159" s="1">
        <v>9866.9599999999991</v>
      </c>
      <c r="G159" s="1">
        <v>621103.87</v>
      </c>
    </row>
    <row r="160" spans="1:7" x14ac:dyDescent="0.25">
      <c r="A160" t="s">
        <v>169</v>
      </c>
      <c r="B160">
        <v>4</v>
      </c>
      <c r="C160" t="s">
        <v>171</v>
      </c>
      <c r="F160" s="1">
        <v>750005.8</v>
      </c>
      <c r="G160" s="1">
        <v>-128901.93</v>
      </c>
    </row>
    <row r="161" spans="1:7" x14ac:dyDescent="0.25">
      <c r="A161" t="s">
        <v>172</v>
      </c>
      <c r="B161">
        <v>4</v>
      </c>
      <c r="C161" t="s">
        <v>123</v>
      </c>
      <c r="D161" s="1">
        <v>15955.37</v>
      </c>
      <c r="G161" s="1">
        <v>-112946.56</v>
      </c>
    </row>
    <row r="162" spans="1:7" x14ac:dyDescent="0.25">
      <c r="A162" t="s">
        <v>66</v>
      </c>
      <c r="B162">
        <v>2</v>
      </c>
      <c r="C162" t="s">
        <v>69</v>
      </c>
      <c r="F162">
        <v>5.8</v>
      </c>
      <c r="G162" s="1">
        <v>-112952.36</v>
      </c>
    </row>
    <row r="163" spans="1:7" x14ac:dyDescent="0.25">
      <c r="A163" t="s">
        <v>173</v>
      </c>
      <c r="B163">
        <v>5</v>
      </c>
      <c r="C163" t="s">
        <v>114</v>
      </c>
      <c r="F163">
        <v>349.48</v>
      </c>
      <c r="G163" s="1">
        <v>-113301.84</v>
      </c>
    </row>
    <row r="164" spans="1:7" x14ac:dyDescent="0.25">
      <c r="A164" t="s">
        <v>174</v>
      </c>
      <c r="B164">
        <v>6</v>
      </c>
      <c r="C164" t="s">
        <v>175</v>
      </c>
      <c r="F164" s="1">
        <v>20000</v>
      </c>
      <c r="G164" s="1">
        <v>-133301.84</v>
      </c>
    </row>
    <row r="165" spans="1:7" x14ac:dyDescent="0.25">
      <c r="A165" t="s">
        <v>176</v>
      </c>
      <c r="B165">
        <v>1</v>
      </c>
      <c r="C165" t="s">
        <v>177</v>
      </c>
      <c r="F165" s="1">
        <v>19206.96</v>
      </c>
      <c r="G165" s="1">
        <v>-152508.79999999999</v>
      </c>
    </row>
    <row r="166" spans="1:7" x14ac:dyDescent="0.25">
      <c r="A166" t="s">
        <v>178</v>
      </c>
      <c r="B166">
        <v>7</v>
      </c>
      <c r="C166" t="s">
        <v>179</v>
      </c>
      <c r="F166" s="1">
        <v>12500</v>
      </c>
      <c r="G166" s="1">
        <v>-165008.79999999999</v>
      </c>
    </row>
    <row r="167" spans="1:7" x14ac:dyDescent="0.25">
      <c r="A167" t="s">
        <v>180</v>
      </c>
      <c r="B167">
        <v>1</v>
      </c>
      <c r="C167" t="s">
        <v>162</v>
      </c>
      <c r="D167" s="1">
        <v>120000</v>
      </c>
      <c r="G167" s="1">
        <v>-45008.800000000003</v>
      </c>
    </row>
    <row r="168" spans="1:7" x14ac:dyDescent="0.25">
      <c r="A168" t="s">
        <v>181</v>
      </c>
      <c r="B168">
        <v>2</v>
      </c>
      <c r="C168" t="s">
        <v>182</v>
      </c>
      <c r="F168" s="1">
        <v>130006.97</v>
      </c>
      <c r="G168" s="1">
        <v>-175015.77</v>
      </c>
    </row>
    <row r="169" spans="1:7" x14ac:dyDescent="0.25">
      <c r="A169" t="s">
        <v>183</v>
      </c>
      <c r="B169">
        <v>3</v>
      </c>
      <c r="C169" t="s">
        <v>94</v>
      </c>
      <c r="D169" s="1">
        <v>15612.37</v>
      </c>
      <c r="G169" s="1">
        <v>-159403.4</v>
      </c>
    </row>
    <row r="170" spans="1:7" x14ac:dyDescent="0.25">
      <c r="A170" t="s">
        <v>184</v>
      </c>
      <c r="B170">
        <v>2</v>
      </c>
      <c r="C170" t="s">
        <v>162</v>
      </c>
      <c r="D170" s="1">
        <v>120000</v>
      </c>
      <c r="G170" s="1">
        <v>-39403.4</v>
      </c>
    </row>
    <row r="171" spans="1:7" x14ac:dyDescent="0.25">
      <c r="A171" t="s">
        <v>185</v>
      </c>
      <c r="B171">
        <v>3</v>
      </c>
      <c r="C171" t="s">
        <v>113</v>
      </c>
      <c r="F171" s="1">
        <v>13003.22</v>
      </c>
      <c r="G171" s="1">
        <v>-52406.62</v>
      </c>
    </row>
    <row r="172" spans="1:7" x14ac:dyDescent="0.25">
      <c r="A172" t="s">
        <v>185</v>
      </c>
      <c r="B172">
        <v>8</v>
      </c>
      <c r="C172" t="s">
        <v>115</v>
      </c>
      <c r="F172">
        <v>349.96</v>
      </c>
      <c r="G172" s="1">
        <v>-52756.58</v>
      </c>
    </row>
    <row r="173" spans="1:7" x14ac:dyDescent="0.25">
      <c r="A173" t="s">
        <v>186</v>
      </c>
      <c r="B173">
        <v>4</v>
      </c>
      <c r="C173" t="s">
        <v>187</v>
      </c>
      <c r="F173" s="1">
        <v>4506.96</v>
      </c>
      <c r="G173" s="1">
        <v>-57263.54</v>
      </c>
    </row>
    <row r="174" spans="1:7" x14ac:dyDescent="0.25">
      <c r="A174" t="s">
        <v>188</v>
      </c>
      <c r="B174">
        <v>4</v>
      </c>
      <c r="C174" t="s">
        <v>99</v>
      </c>
      <c r="D174" s="1">
        <v>15954.89</v>
      </c>
      <c r="G174" s="1">
        <v>-41308.65</v>
      </c>
    </row>
    <row r="175" spans="1:7" x14ac:dyDescent="0.25">
      <c r="A175" t="s">
        <v>70</v>
      </c>
      <c r="B175">
        <v>2</v>
      </c>
      <c r="C175" t="s">
        <v>72</v>
      </c>
      <c r="F175">
        <v>11.6</v>
      </c>
      <c r="G175" s="1">
        <v>-41320.25</v>
      </c>
    </row>
    <row r="176" spans="1:7" x14ac:dyDescent="0.25">
      <c r="A176" t="s">
        <v>189</v>
      </c>
      <c r="B176">
        <v>1</v>
      </c>
      <c r="C176" t="s">
        <v>182</v>
      </c>
      <c r="F176" s="1">
        <v>41147.550000000003</v>
      </c>
      <c r="G176" s="1">
        <v>-82467.8</v>
      </c>
    </row>
    <row r="177" spans="1:7" x14ac:dyDescent="0.25">
      <c r="A177" t="s">
        <v>190</v>
      </c>
      <c r="B177">
        <v>2</v>
      </c>
      <c r="C177" t="s">
        <v>113</v>
      </c>
      <c r="F177" s="1">
        <v>11714.46</v>
      </c>
      <c r="G177" s="1">
        <v>-94182.26</v>
      </c>
    </row>
    <row r="178" spans="1:7" x14ac:dyDescent="0.25">
      <c r="A178" t="s">
        <v>190</v>
      </c>
      <c r="B178">
        <v>4</v>
      </c>
      <c r="C178" t="s">
        <v>114</v>
      </c>
      <c r="F178">
        <v>349.48</v>
      </c>
      <c r="G178" s="1">
        <v>-94531.74</v>
      </c>
    </row>
    <row r="179" spans="1:7" x14ac:dyDescent="0.25">
      <c r="A179" t="s">
        <v>191</v>
      </c>
      <c r="B179">
        <v>5</v>
      </c>
      <c r="C179" t="s">
        <v>192</v>
      </c>
      <c r="F179" s="1">
        <v>20000</v>
      </c>
      <c r="G179" s="1">
        <v>-114531.74</v>
      </c>
    </row>
    <row r="180" spans="1:7" x14ac:dyDescent="0.25">
      <c r="A180" t="s">
        <v>193</v>
      </c>
      <c r="B180">
        <v>1</v>
      </c>
      <c r="C180" t="s">
        <v>94</v>
      </c>
      <c r="D180" s="1">
        <v>15612.37</v>
      </c>
      <c r="G180" s="1">
        <v>-98919.37</v>
      </c>
    </row>
    <row r="181" spans="1:7" x14ac:dyDescent="0.25">
      <c r="A181" t="s">
        <v>0</v>
      </c>
      <c r="C181" t="s">
        <v>1</v>
      </c>
      <c r="D181" t="s">
        <v>2</v>
      </c>
      <c r="E181" t="s">
        <v>3</v>
      </c>
      <c r="F181" t="s">
        <v>4</v>
      </c>
      <c r="G181" t="s">
        <v>194</v>
      </c>
    </row>
    <row r="182" spans="1:7" x14ac:dyDescent="0.25">
      <c r="A182" t="s">
        <v>6</v>
      </c>
      <c r="B182" t="s">
        <v>7</v>
      </c>
      <c r="C182" t="s">
        <v>8</v>
      </c>
      <c r="D182" t="s">
        <v>9</v>
      </c>
      <c r="E182">
        <v>23</v>
      </c>
      <c r="F182" t="s">
        <v>10</v>
      </c>
      <c r="G182" t="s">
        <v>11</v>
      </c>
    </row>
    <row r="183" spans="1:7" x14ac:dyDescent="0.25">
      <c r="C183" t="s">
        <v>12</v>
      </c>
      <c r="D183" t="s">
        <v>13</v>
      </c>
    </row>
    <row r="185" spans="1:7" x14ac:dyDescent="0.25">
      <c r="A185" t="s">
        <v>14</v>
      </c>
      <c r="B185" t="s">
        <v>15</v>
      </c>
      <c r="C185" t="s">
        <v>16</v>
      </c>
      <c r="G185" t="s">
        <v>17</v>
      </c>
    </row>
    <row r="186" spans="1:7" x14ac:dyDescent="0.25">
      <c r="A186" t="s">
        <v>18</v>
      </c>
      <c r="B186" t="s">
        <v>19</v>
      </c>
      <c r="C186" t="s">
        <v>20</v>
      </c>
      <c r="D186" t="s">
        <v>21</v>
      </c>
      <c r="E186" t="s">
        <v>22</v>
      </c>
      <c r="F186" t="s">
        <v>23</v>
      </c>
      <c r="G186" t="s">
        <v>24</v>
      </c>
    </row>
    <row r="189" spans="1:7" x14ac:dyDescent="0.25">
      <c r="A189" t="s">
        <v>195</v>
      </c>
      <c r="B189">
        <v>6</v>
      </c>
      <c r="C189" t="s">
        <v>196</v>
      </c>
      <c r="F189" s="1">
        <v>12500</v>
      </c>
      <c r="G189" s="1">
        <v>-111419.37</v>
      </c>
    </row>
    <row r="190" spans="1:7" x14ac:dyDescent="0.25">
      <c r="A190" t="s">
        <v>197</v>
      </c>
      <c r="B190">
        <v>3</v>
      </c>
      <c r="C190" t="s">
        <v>198</v>
      </c>
      <c r="F190" s="1">
        <v>23206.959999999999</v>
      </c>
      <c r="G190" s="1">
        <v>-134626.32999999999</v>
      </c>
    </row>
    <row r="191" spans="1:7" x14ac:dyDescent="0.25">
      <c r="A191" t="s">
        <v>199</v>
      </c>
      <c r="B191">
        <v>2</v>
      </c>
      <c r="C191" t="s">
        <v>99</v>
      </c>
      <c r="D191" s="1">
        <v>15954.88</v>
      </c>
      <c r="G191" s="1">
        <v>-118671.45</v>
      </c>
    </row>
    <row r="192" spans="1:7" x14ac:dyDescent="0.25">
      <c r="A192" t="s">
        <v>73</v>
      </c>
      <c r="B192">
        <v>2</v>
      </c>
      <c r="C192" t="s">
        <v>75</v>
      </c>
      <c r="F192">
        <v>11.6</v>
      </c>
      <c r="G192" s="1">
        <v>-118683.05</v>
      </c>
    </row>
    <row r="193" spans="1:7" x14ac:dyDescent="0.25">
      <c r="A193" t="s">
        <v>200</v>
      </c>
      <c r="B193">
        <v>6</v>
      </c>
      <c r="C193" t="s">
        <v>201</v>
      </c>
      <c r="F193" s="1">
        <v>20000</v>
      </c>
      <c r="G193" s="1">
        <v>-138683.04999999999</v>
      </c>
    </row>
    <row r="194" spans="1:7" x14ac:dyDescent="0.25">
      <c r="A194" t="s">
        <v>200</v>
      </c>
      <c r="B194">
        <v>7</v>
      </c>
      <c r="C194" t="s">
        <v>202</v>
      </c>
      <c r="F194" s="1">
        <v>12500</v>
      </c>
      <c r="G194" s="1">
        <v>-151183.04999999999</v>
      </c>
    </row>
    <row r="195" spans="1:7" x14ac:dyDescent="0.25">
      <c r="A195" t="s">
        <v>203</v>
      </c>
      <c r="B195">
        <v>3</v>
      </c>
      <c r="C195" t="s">
        <v>94</v>
      </c>
      <c r="D195" s="1">
        <v>12049.44</v>
      </c>
      <c r="G195" s="1">
        <v>-139133.60999999999</v>
      </c>
    </row>
    <row r="196" spans="1:7" x14ac:dyDescent="0.25">
      <c r="A196" t="s">
        <v>204</v>
      </c>
      <c r="B196">
        <v>1</v>
      </c>
      <c r="C196" t="s">
        <v>113</v>
      </c>
      <c r="F196" s="1">
        <v>14580.37</v>
      </c>
      <c r="G196" s="1">
        <v>-153713.98000000001</v>
      </c>
    </row>
    <row r="197" spans="1:7" x14ac:dyDescent="0.25">
      <c r="A197" t="s">
        <v>204</v>
      </c>
      <c r="B197">
        <v>2</v>
      </c>
      <c r="C197" t="s">
        <v>198</v>
      </c>
      <c r="F197" s="1">
        <v>23206.959999999999</v>
      </c>
      <c r="G197" s="1">
        <v>-176920.94</v>
      </c>
    </row>
    <row r="198" spans="1:7" x14ac:dyDescent="0.25">
      <c r="A198" t="s">
        <v>204</v>
      </c>
      <c r="B198">
        <v>8</v>
      </c>
      <c r="C198" t="s">
        <v>114</v>
      </c>
      <c r="F198">
        <v>349.47</v>
      </c>
      <c r="G198" s="1">
        <v>-177270.41</v>
      </c>
    </row>
    <row r="199" spans="1:7" x14ac:dyDescent="0.25">
      <c r="A199" t="s">
        <v>205</v>
      </c>
      <c r="B199">
        <v>1</v>
      </c>
      <c r="C199" t="s">
        <v>162</v>
      </c>
      <c r="D199" s="1">
        <v>135000</v>
      </c>
      <c r="G199" s="1">
        <v>-42270.41</v>
      </c>
    </row>
    <row r="200" spans="1:7" x14ac:dyDescent="0.25">
      <c r="A200" t="s">
        <v>206</v>
      </c>
      <c r="B200">
        <v>3</v>
      </c>
      <c r="C200" t="s">
        <v>149</v>
      </c>
      <c r="F200" s="1">
        <v>34806.959999999999</v>
      </c>
      <c r="G200" s="1">
        <v>-77077.37</v>
      </c>
    </row>
    <row r="201" spans="1:7" x14ac:dyDescent="0.25">
      <c r="A201" t="s">
        <v>206</v>
      </c>
      <c r="B201">
        <v>4</v>
      </c>
      <c r="C201" t="s">
        <v>164</v>
      </c>
      <c r="F201" s="1">
        <v>20006.96</v>
      </c>
      <c r="G201" s="1">
        <v>-97084.33</v>
      </c>
    </row>
    <row r="202" spans="1:7" x14ac:dyDescent="0.25">
      <c r="A202" t="s">
        <v>207</v>
      </c>
      <c r="B202">
        <v>5</v>
      </c>
      <c r="C202" t="s">
        <v>208</v>
      </c>
      <c r="F202" s="1">
        <v>23350.799999999999</v>
      </c>
      <c r="G202" s="1">
        <v>-120435.13</v>
      </c>
    </row>
    <row r="203" spans="1:7" x14ac:dyDescent="0.25">
      <c r="A203" t="s">
        <v>209</v>
      </c>
      <c r="B203">
        <v>4</v>
      </c>
      <c r="C203" t="s">
        <v>99</v>
      </c>
      <c r="D203" s="1">
        <v>15612.37</v>
      </c>
      <c r="G203" s="1">
        <v>-104822.76</v>
      </c>
    </row>
    <row r="204" spans="1:7" x14ac:dyDescent="0.25">
      <c r="A204" t="s">
        <v>210</v>
      </c>
      <c r="B204">
        <v>2</v>
      </c>
      <c r="C204" t="s">
        <v>162</v>
      </c>
      <c r="D204" s="1">
        <v>132500</v>
      </c>
      <c r="G204" s="1">
        <v>27677.24</v>
      </c>
    </row>
    <row r="205" spans="1:7" x14ac:dyDescent="0.25">
      <c r="A205" t="s">
        <v>210</v>
      </c>
      <c r="B205">
        <v>5</v>
      </c>
      <c r="C205" t="s">
        <v>123</v>
      </c>
      <c r="D205" s="1">
        <v>15612.37</v>
      </c>
      <c r="G205" s="1">
        <v>43289.61</v>
      </c>
    </row>
    <row r="206" spans="1:7" x14ac:dyDescent="0.25">
      <c r="A206" t="s">
        <v>76</v>
      </c>
      <c r="B206">
        <v>2</v>
      </c>
      <c r="C206" t="s">
        <v>78</v>
      </c>
      <c r="F206">
        <v>11.6</v>
      </c>
      <c r="G206" s="1">
        <v>43278.01</v>
      </c>
    </row>
    <row r="207" spans="1:7" x14ac:dyDescent="0.25">
      <c r="A207" t="s">
        <v>211</v>
      </c>
      <c r="B207">
        <v>1</v>
      </c>
      <c r="C207" t="s">
        <v>212</v>
      </c>
      <c r="F207" s="1">
        <v>10006.959999999999</v>
      </c>
      <c r="G207" s="1">
        <v>33271.050000000003</v>
      </c>
    </row>
    <row r="208" spans="1:7" x14ac:dyDescent="0.25">
      <c r="A208" t="s">
        <v>211</v>
      </c>
      <c r="B208">
        <v>2</v>
      </c>
      <c r="C208" t="s">
        <v>164</v>
      </c>
      <c r="F208" s="1">
        <v>20006.96</v>
      </c>
      <c r="G208" s="1">
        <v>13264.09</v>
      </c>
    </row>
    <row r="209" spans="1:7" x14ac:dyDescent="0.25">
      <c r="A209" t="s">
        <v>213</v>
      </c>
      <c r="B209">
        <v>4</v>
      </c>
      <c r="C209" t="s">
        <v>214</v>
      </c>
      <c r="F209" s="1">
        <v>20000</v>
      </c>
      <c r="G209" s="1">
        <v>-6735.91</v>
      </c>
    </row>
    <row r="210" spans="1:7" x14ac:dyDescent="0.25">
      <c r="A210" t="s">
        <v>215</v>
      </c>
      <c r="B210">
        <v>5</v>
      </c>
      <c r="C210" t="s">
        <v>216</v>
      </c>
      <c r="F210" s="1">
        <v>12500</v>
      </c>
      <c r="G210" s="1">
        <v>-19235.91</v>
      </c>
    </row>
    <row r="211" spans="1:7" x14ac:dyDescent="0.25">
      <c r="A211" t="s">
        <v>217</v>
      </c>
      <c r="B211">
        <v>1</v>
      </c>
      <c r="C211" t="s">
        <v>94</v>
      </c>
      <c r="D211" s="1">
        <v>27661.82</v>
      </c>
      <c r="G211" s="1">
        <v>8425.91</v>
      </c>
    </row>
    <row r="212" spans="1:7" x14ac:dyDescent="0.25">
      <c r="A212" t="s">
        <v>218</v>
      </c>
      <c r="B212">
        <v>2</v>
      </c>
      <c r="C212" t="s">
        <v>99</v>
      </c>
      <c r="D212" s="1">
        <v>88492.61</v>
      </c>
      <c r="G212" s="1">
        <v>96918.52</v>
      </c>
    </row>
    <row r="213" spans="1:7" x14ac:dyDescent="0.25">
      <c r="A213" t="s">
        <v>219</v>
      </c>
      <c r="B213">
        <v>3</v>
      </c>
      <c r="C213" t="s">
        <v>182</v>
      </c>
      <c r="F213" s="1">
        <v>17406.96</v>
      </c>
      <c r="G213" s="1">
        <v>79511.56</v>
      </c>
    </row>
    <row r="214" spans="1:7" x14ac:dyDescent="0.25">
      <c r="A214" t="s">
        <v>219</v>
      </c>
      <c r="B214">
        <v>6</v>
      </c>
      <c r="C214" t="s">
        <v>220</v>
      </c>
      <c r="F214" s="1">
        <v>12500</v>
      </c>
      <c r="G214" s="1">
        <v>67011.56</v>
      </c>
    </row>
    <row r="215" spans="1:7" x14ac:dyDescent="0.25">
      <c r="A215" t="s">
        <v>219</v>
      </c>
      <c r="B215">
        <v>7</v>
      </c>
      <c r="C215" t="s">
        <v>113</v>
      </c>
      <c r="F215" s="1">
        <v>9343.2800000000007</v>
      </c>
      <c r="G215" s="1">
        <v>57668.28</v>
      </c>
    </row>
    <row r="216" spans="1:7" x14ac:dyDescent="0.25">
      <c r="A216" t="s">
        <v>221</v>
      </c>
      <c r="B216">
        <v>8</v>
      </c>
      <c r="C216" t="s">
        <v>222</v>
      </c>
      <c r="F216" s="1">
        <v>20000</v>
      </c>
      <c r="G216" s="1">
        <v>37668.28</v>
      </c>
    </row>
    <row r="217" spans="1:7" x14ac:dyDescent="0.25">
      <c r="A217" t="s">
        <v>79</v>
      </c>
      <c r="B217">
        <v>2</v>
      </c>
      <c r="C217" t="s">
        <v>80</v>
      </c>
      <c r="F217">
        <v>23.2</v>
      </c>
      <c r="G217" s="1">
        <v>37645.08</v>
      </c>
    </row>
    <row r="218" spans="1:7" x14ac:dyDescent="0.25">
      <c r="C218" t="s">
        <v>81</v>
      </c>
      <c r="D218" t="s">
        <v>223</v>
      </c>
      <c r="E218">
        <v>2</v>
      </c>
      <c r="F218" t="s">
        <v>224</v>
      </c>
      <c r="G218" s="1">
        <v>37645.08</v>
      </c>
    </row>
    <row r="222" spans="1:7" x14ac:dyDescent="0.25">
      <c r="C222" t="s">
        <v>81</v>
      </c>
      <c r="D222" t="s">
        <v>82</v>
      </c>
      <c r="E222" t="s">
        <v>83</v>
      </c>
      <c r="F222" t="s">
        <v>84</v>
      </c>
      <c r="G222" s="1">
        <v>414154.02</v>
      </c>
    </row>
    <row r="224" spans="1:7" x14ac:dyDescent="0.25">
      <c r="A224" t="s">
        <v>225</v>
      </c>
      <c r="B224" t="s">
        <v>226</v>
      </c>
      <c r="C224" t="s">
        <v>227</v>
      </c>
      <c r="F224" t="s">
        <v>27</v>
      </c>
      <c r="G224" t="s">
        <v>33</v>
      </c>
    </row>
    <row r="226" spans="1:7" x14ac:dyDescent="0.25">
      <c r="A226" t="s">
        <v>228</v>
      </c>
      <c r="B226" t="s">
        <v>86</v>
      </c>
      <c r="C226" t="s">
        <v>229</v>
      </c>
      <c r="F226" t="s">
        <v>27</v>
      </c>
      <c r="G226">
        <v>0</v>
      </c>
    </row>
    <row r="227" spans="1:7" x14ac:dyDescent="0.25">
      <c r="A227" t="s">
        <v>60</v>
      </c>
      <c r="B227">
        <v>1</v>
      </c>
      <c r="C227" t="s">
        <v>32</v>
      </c>
      <c r="D227" t="s">
        <v>230</v>
      </c>
      <c r="G227" t="s">
        <v>230</v>
      </c>
    </row>
    <row r="228" spans="1:7" x14ac:dyDescent="0.25">
      <c r="A228" t="s">
        <v>60</v>
      </c>
      <c r="B228">
        <v>1</v>
      </c>
      <c r="C228" t="s">
        <v>32</v>
      </c>
      <c r="D228" s="1">
        <v>1943.61</v>
      </c>
      <c r="G228" t="s">
        <v>231</v>
      </c>
    </row>
    <row r="229" spans="1:7" x14ac:dyDescent="0.25">
      <c r="A229" t="s">
        <v>60</v>
      </c>
      <c r="B229">
        <v>1</v>
      </c>
      <c r="C229" t="s">
        <v>32</v>
      </c>
      <c r="F229">
        <v>27</v>
      </c>
      <c r="G229" t="s">
        <v>232</v>
      </c>
    </row>
    <row r="230" spans="1:7" x14ac:dyDescent="0.25">
      <c r="A230" t="s">
        <v>169</v>
      </c>
      <c r="B230">
        <v>4</v>
      </c>
      <c r="C230" t="s">
        <v>171</v>
      </c>
      <c r="D230" s="1">
        <v>750000</v>
      </c>
      <c r="G230" t="s">
        <v>233</v>
      </c>
    </row>
    <row r="231" spans="1:7" x14ac:dyDescent="0.25">
      <c r="A231" t="s">
        <v>66</v>
      </c>
      <c r="B231">
        <v>3</v>
      </c>
      <c r="C231" t="s">
        <v>32</v>
      </c>
      <c r="D231" s="1">
        <v>21963.78</v>
      </c>
      <c r="G231" t="s">
        <v>234</v>
      </c>
    </row>
    <row r="232" spans="1:7" x14ac:dyDescent="0.25">
      <c r="A232" t="s">
        <v>66</v>
      </c>
      <c r="B232">
        <v>3</v>
      </c>
      <c r="C232" t="s">
        <v>32</v>
      </c>
      <c r="F232">
        <v>305.12</v>
      </c>
      <c r="G232" t="s">
        <v>235</v>
      </c>
    </row>
    <row r="233" spans="1:7" x14ac:dyDescent="0.25">
      <c r="A233" t="s">
        <v>70</v>
      </c>
      <c r="B233">
        <v>3</v>
      </c>
      <c r="C233" t="s">
        <v>32</v>
      </c>
      <c r="D233" s="1">
        <v>25525.599999999999</v>
      </c>
      <c r="G233" t="s">
        <v>236</v>
      </c>
    </row>
    <row r="234" spans="1:7" x14ac:dyDescent="0.25">
      <c r="A234" t="s">
        <v>70</v>
      </c>
      <c r="B234">
        <v>3</v>
      </c>
      <c r="C234" t="s">
        <v>32</v>
      </c>
      <c r="F234">
        <v>354.6</v>
      </c>
      <c r="G234" t="s">
        <v>237</v>
      </c>
    </row>
    <row r="235" spans="1:7" x14ac:dyDescent="0.25">
      <c r="A235" t="s">
        <v>70</v>
      </c>
      <c r="B235">
        <v>3</v>
      </c>
      <c r="C235" t="s">
        <v>32</v>
      </c>
      <c r="D235">
        <v>884.16</v>
      </c>
      <c r="G235" t="s">
        <v>238</v>
      </c>
    </row>
    <row r="236" spans="1:7" x14ac:dyDescent="0.25">
      <c r="A236" t="s">
        <v>73</v>
      </c>
      <c r="B236">
        <v>3</v>
      </c>
      <c r="C236" t="s">
        <v>32</v>
      </c>
      <c r="D236" s="1">
        <v>28417.35</v>
      </c>
      <c r="G236" t="s">
        <v>239</v>
      </c>
    </row>
    <row r="237" spans="1:7" x14ac:dyDescent="0.25">
      <c r="A237" t="s">
        <v>73</v>
      </c>
      <c r="B237">
        <v>3</v>
      </c>
      <c r="C237" t="s">
        <v>32</v>
      </c>
      <c r="F237">
        <v>394.76</v>
      </c>
      <c r="G237" t="s">
        <v>240</v>
      </c>
    </row>
    <row r="238" spans="1:7" x14ac:dyDescent="0.25">
      <c r="A238" t="s">
        <v>73</v>
      </c>
      <c r="B238">
        <v>3</v>
      </c>
      <c r="C238" t="s">
        <v>32</v>
      </c>
      <c r="F238">
        <v>884.16</v>
      </c>
      <c r="G238" t="s">
        <v>241</v>
      </c>
    </row>
    <row r="239" spans="1:7" x14ac:dyDescent="0.25">
      <c r="A239" t="s">
        <v>76</v>
      </c>
      <c r="B239">
        <v>3</v>
      </c>
      <c r="C239" t="s">
        <v>32</v>
      </c>
      <c r="D239" s="1">
        <v>26882.799999999999</v>
      </c>
      <c r="G239" t="s">
        <v>242</v>
      </c>
    </row>
    <row r="240" spans="1:7" x14ac:dyDescent="0.25">
      <c r="A240" t="s">
        <v>76</v>
      </c>
      <c r="B240">
        <v>3</v>
      </c>
      <c r="C240" t="s">
        <v>32</v>
      </c>
      <c r="F240">
        <v>373.44</v>
      </c>
      <c r="G240" t="s">
        <v>243</v>
      </c>
    </row>
    <row r="241" spans="1:7" x14ac:dyDescent="0.25">
      <c r="A241" t="s">
        <v>0</v>
      </c>
      <c r="C241" t="s">
        <v>1</v>
      </c>
      <c r="D241" t="s">
        <v>2</v>
      </c>
      <c r="E241" t="s">
        <v>3</v>
      </c>
      <c r="F241" t="s">
        <v>4</v>
      </c>
      <c r="G241" t="s">
        <v>244</v>
      </c>
    </row>
    <row r="242" spans="1:7" x14ac:dyDescent="0.25">
      <c r="A242" t="s">
        <v>6</v>
      </c>
      <c r="B242" t="s">
        <v>7</v>
      </c>
      <c r="C242" t="s">
        <v>8</v>
      </c>
      <c r="D242" t="s">
        <v>9</v>
      </c>
      <c r="E242">
        <v>23</v>
      </c>
      <c r="F242" t="s">
        <v>10</v>
      </c>
      <c r="G242" t="s">
        <v>11</v>
      </c>
    </row>
    <row r="243" spans="1:7" x14ac:dyDescent="0.25">
      <c r="C243" t="s">
        <v>12</v>
      </c>
      <c r="D243" t="s">
        <v>13</v>
      </c>
    </row>
    <row r="245" spans="1:7" x14ac:dyDescent="0.25">
      <c r="A245" t="s">
        <v>14</v>
      </c>
      <c r="B245" t="s">
        <v>15</v>
      </c>
      <c r="C245" t="s">
        <v>16</v>
      </c>
      <c r="G245" t="s">
        <v>17</v>
      </c>
    </row>
    <row r="246" spans="1:7" x14ac:dyDescent="0.25">
      <c r="A246" t="s">
        <v>18</v>
      </c>
      <c r="B246" t="s">
        <v>19</v>
      </c>
      <c r="C246" t="s">
        <v>20</v>
      </c>
      <c r="D246" t="s">
        <v>21</v>
      </c>
      <c r="E246" t="s">
        <v>22</v>
      </c>
      <c r="F246" t="s">
        <v>23</v>
      </c>
      <c r="G246" t="s">
        <v>24</v>
      </c>
    </row>
    <row r="249" spans="1:7" x14ac:dyDescent="0.25">
      <c r="A249" t="s">
        <v>79</v>
      </c>
      <c r="B249">
        <v>3</v>
      </c>
      <c r="C249" t="s">
        <v>32</v>
      </c>
      <c r="D249" s="1">
        <v>26211.09</v>
      </c>
      <c r="G249" t="s">
        <v>245</v>
      </c>
    </row>
    <row r="250" spans="1:7" x14ac:dyDescent="0.25">
      <c r="A250" t="s">
        <v>79</v>
      </c>
      <c r="B250">
        <v>3</v>
      </c>
      <c r="C250" t="s">
        <v>32</v>
      </c>
      <c r="F250">
        <v>364.11</v>
      </c>
      <c r="G250" t="s">
        <v>246</v>
      </c>
    </row>
    <row r="251" spans="1:7" x14ac:dyDescent="0.25">
      <c r="A251" t="s">
        <v>79</v>
      </c>
      <c r="B251">
        <v>3</v>
      </c>
      <c r="C251" t="s">
        <v>32</v>
      </c>
      <c r="D251" s="1">
        <v>1815.84</v>
      </c>
      <c r="G251" t="s">
        <v>247</v>
      </c>
    </row>
    <row r="252" spans="1:7" x14ac:dyDescent="0.25">
      <c r="C252" t="s">
        <v>81</v>
      </c>
      <c r="D252" t="s">
        <v>248</v>
      </c>
      <c r="F252" s="1">
        <v>2703.19</v>
      </c>
      <c r="G252" t="s">
        <v>247</v>
      </c>
    </row>
    <row r="256" spans="1:7" x14ac:dyDescent="0.25">
      <c r="C256" t="s">
        <v>81</v>
      </c>
      <c r="D256" t="s">
        <v>248</v>
      </c>
      <c r="F256" s="1">
        <v>2703.19</v>
      </c>
      <c r="G256" t="s">
        <v>249</v>
      </c>
    </row>
    <row r="260" spans="1:7" x14ac:dyDescent="0.25">
      <c r="C260" t="s">
        <v>250</v>
      </c>
      <c r="D260" t="s">
        <v>251</v>
      </c>
      <c r="E260" t="s">
        <v>252</v>
      </c>
      <c r="F260" t="s">
        <v>84</v>
      </c>
      <c r="G260">
        <v>0</v>
      </c>
    </row>
    <row r="263" spans="1:7" x14ac:dyDescent="0.25">
      <c r="C263" t="s">
        <v>253</v>
      </c>
      <c r="D263" t="s">
        <v>84</v>
      </c>
      <c r="E263" t="s">
        <v>83</v>
      </c>
      <c r="F263" t="s">
        <v>84</v>
      </c>
      <c r="G263" t="s">
        <v>247</v>
      </c>
    </row>
    <row r="265" spans="1:7" x14ac:dyDescent="0.25">
      <c r="A265" t="s">
        <v>254</v>
      </c>
      <c r="B265" t="s">
        <v>255</v>
      </c>
      <c r="C265" t="s">
        <v>256</v>
      </c>
      <c r="F265" t="s">
        <v>27</v>
      </c>
      <c r="G265" s="1">
        <v>110222.85</v>
      </c>
    </row>
    <row r="267" spans="1:7" x14ac:dyDescent="0.25">
      <c r="A267" t="s">
        <v>31</v>
      </c>
      <c r="B267">
        <v>1</v>
      </c>
      <c r="C267" t="s">
        <v>32</v>
      </c>
      <c r="D267">
        <v>320.52999999999997</v>
      </c>
      <c r="G267" s="1">
        <v>110543.38</v>
      </c>
    </row>
    <row r="268" spans="1:7" x14ac:dyDescent="0.25">
      <c r="A268" t="s">
        <v>31</v>
      </c>
      <c r="B268">
        <v>1</v>
      </c>
      <c r="C268" t="s">
        <v>32</v>
      </c>
      <c r="D268">
        <v>0.03</v>
      </c>
      <c r="G268" s="1">
        <v>110543.41</v>
      </c>
    </row>
    <row r="269" spans="1:7" x14ac:dyDescent="0.25">
      <c r="A269" t="s">
        <v>36</v>
      </c>
      <c r="B269">
        <v>1</v>
      </c>
      <c r="C269" t="s">
        <v>37</v>
      </c>
      <c r="D269">
        <v>12.75</v>
      </c>
      <c r="G269" s="1">
        <v>110556.16</v>
      </c>
    </row>
    <row r="270" spans="1:7" x14ac:dyDescent="0.25">
      <c r="A270" t="s">
        <v>38</v>
      </c>
      <c r="B270">
        <v>1</v>
      </c>
      <c r="C270" t="s">
        <v>32</v>
      </c>
      <c r="D270">
        <v>321.76</v>
      </c>
      <c r="G270" s="1">
        <v>110877.92</v>
      </c>
    </row>
    <row r="271" spans="1:7" x14ac:dyDescent="0.25">
      <c r="A271" t="s">
        <v>38</v>
      </c>
      <c r="B271">
        <v>1</v>
      </c>
      <c r="C271" t="s">
        <v>32</v>
      </c>
      <c r="D271">
        <v>0.21</v>
      </c>
      <c r="G271" s="1">
        <v>110878.13</v>
      </c>
    </row>
    <row r="272" spans="1:7" x14ac:dyDescent="0.25">
      <c r="A272" t="s">
        <v>42</v>
      </c>
      <c r="B272">
        <v>1</v>
      </c>
      <c r="C272" t="s">
        <v>43</v>
      </c>
      <c r="D272">
        <v>12.31</v>
      </c>
      <c r="G272" s="1">
        <v>110890.44</v>
      </c>
    </row>
    <row r="273" spans="1:7" x14ac:dyDescent="0.25">
      <c r="A273" t="s">
        <v>44</v>
      </c>
      <c r="B273">
        <v>1</v>
      </c>
      <c r="C273" t="s">
        <v>32</v>
      </c>
      <c r="D273">
        <v>322.99</v>
      </c>
      <c r="G273" s="1">
        <v>111213.43</v>
      </c>
    </row>
    <row r="274" spans="1:7" x14ac:dyDescent="0.25">
      <c r="A274" t="s">
        <v>44</v>
      </c>
      <c r="B274">
        <v>1</v>
      </c>
      <c r="C274" t="s">
        <v>32</v>
      </c>
      <c r="D274">
        <v>4.78</v>
      </c>
      <c r="G274" s="1">
        <v>111218.21</v>
      </c>
    </row>
    <row r="275" spans="1:7" x14ac:dyDescent="0.25">
      <c r="A275" t="s">
        <v>48</v>
      </c>
      <c r="B275">
        <v>1</v>
      </c>
      <c r="C275" t="s">
        <v>49</v>
      </c>
      <c r="D275">
        <v>12.53</v>
      </c>
      <c r="G275" s="1">
        <v>111230.74</v>
      </c>
    </row>
    <row r="276" spans="1:7" x14ac:dyDescent="0.25">
      <c r="A276" t="s">
        <v>50</v>
      </c>
      <c r="B276">
        <v>1</v>
      </c>
      <c r="C276" t="s">
        <v>32</v>
      </c>
      <c r="D276">
        <v>299.70999999999998</v>
      </c>
      <c r="G276" s="1">
        <v>111530.45</v>
      </c>
    </row>
    <row r="277" spans="1:7" x14ac:dyDescent="0.25">
      <c r="A277" t="s">
        <v>50</v>
      </c>
      <c r="B277">
        <v>1</v>
      </c>
      <c r="C277" t="s">
        <v>32</v>
      </c>
      <c r="D277">
        <v>49.96</v>
      </c>
      <c r="G277" s="1">
        <v>111580.41</v>
      </c>
    </row>
    <row r="278" spans="1:7" x14ac:dyDescent="0.25">
      <c r="A278" t="s">
        <v>54</v>
      </c>
      <c r="B278">
        <v>1</v>
      </c>
      <c r="C278" t="s">
        <v>55</v>
      </c>
      <c r="D278">
        <v>14.81</v>
      </c>
      <c r="G278" s="1">
        <v>111595.22</v>
      </c>
    </row>
    <row r="279" spans="1:7" x14ac:dyDescent="0.25">
      <c r="A279" t="s">
        <v>56</v>
      </c>
      <c r="B279">
        <v>1</v>
      </c>
      <c r="C279" t="s">
        <v>57</v>
      </c>
      <c r="D279">
        <v>72.040000000000006</v>
      </c>
      <c r="G279" s="1">
        <v>111667.26</v>
      </c>
    </row>
    <row r="280" spans="1:7" x14ac:dyDescent="0.25">
      <c r="A280" t="s">
        <v>56</v>
      </c>
      <c r="B280">
        <v>2</v>
      </c>
      <c r="C280" t="s">
        <v>57</v>
      </c>
      <c r="D280">
        <v>14.44</v>
      </c>
      <c r="G280" s="1">
        <v>111681.7</v>
      </c>
    </row>
    <row r="281" spans="1:7" x14ac:dyDescent="0.25">
      <c r="A281" t="s">
        <v>58</v>
      </c>
      <c r="B281">
        <v>1</v>
      </c>
      <c r="C281" t="s">
        <v>59</v>
      </c>
      <c r="D281">
        <v>55.22</v>
      </c>
      <c r="G281" s="1">
        <v>111736.92</v>
      </c>
    </row>
    <row r="282" spans="1:7" x14ac:dyDescent="0.25">
      <c r="A282" t="s">
        <v>58</v>
      </c>
      <c r="B282">
        <v>2</v>
      </c>
      <c r="C282" t="s">
        <v>59</v>
      </c>
      <c r="D282">
        <v>12.24</v>
      </c>
      <c r="G282" s="1">
        <v>111749.16</v>
      </c>
    </row>
    <row r="283" spans="1:7" x14ac:dyDescent="0.25">
      <c r="A283" t="s">
        <v>60</v>
      </c>
      <c r="B283">
        <v>1</v>
      </c>
      <c r="C283" t="s">
        <v>32</v>
      </c>
      <c r="D283">
        <v>764.28</v>
      </c>
      <c r="G283" s="1">
        <v>112513.44</v>
      </c>
    </row>
    <row r="284" spans="1:7" x14ac:dyDescent="0.25">
      <c r="A284" t="s">
        <v>60</v>
      </c>
      <c r="B284">
        <v>1</v>
      </c>
      <c r="C284" t="s">
        <v>32</v>
      </c>
      <c r="D284">
        <v>19.7</v>
      </c>
      <c r="G284" s="1">
        <v>112533.14</v>
      </c>
    </row>
    <row r="285" spans="1:7" x14ac:dyDescent="0.25">
      <c r="A285" t="s">
        <v>60</v>
      </c>
      <c r="B285">
        <v>1</v>
      </c>
      <c r="C285" t="s">
        <v>32</v>
      </c>
      <c r="D285">
        <v>27</v>
      </c>
      <c r="G285" s="1">
        <v>112560.14</v>
      </c>
    </row>
    <row r="286" spans="1:7" x14ac:dyDescent="0.25">
      <c r="A286" t="s">
        <v>64</v>
      </c>
      <c r="B286">
        <v>1</v>
      </c>
      <c r="C286" t="s">
        <v>65</v>
      </c>
      <c r="D286">
        <v>12.1</v>
      </c>
      <c r="G286" s="1">
        <v>112572.24</v>
      </c>
    </row>
    <row r="287" spans="1:7" x14ac:dyDescent="0.25">
      <c r="A287" t="s">
        <v>66</v>
      </c>
      <c r="B287">
        <v>1</v>
      </c>
      <c r="C287" t="s">
        <v>67</v>
      </c>
      <c r="D287">
        <v>33.979999999999997</v>
      </c>
      <c r="G287" s="1">
        <v>112606.22</v>
      </c>
    </row>
    <row r="288" spans="1:7" x14ac:dyDescent="0.25">
      <c r="A288" t="s">
        <v>66</v>
      </c>
      <c r="B288">
        <v>2</v>
      </c>
      <c r="C288" t="s">
        <v>69</v>
      </c>
      <c r="D288">
        <v>13.64</v>
      </c>
      <c r="G288" s="1">
        <v>112619.86</v>
      </c>
    </row>
    <row r="289" spans="1:7" x14ac:dyDescent="0.25">
      <c r="A289" t="s">
        <v>66</v>
      </c>
      <c r="B289">
        <v>3</v>
      </c>
      <c r="C289" t="s">
        <v>32</v>
      </c>
      <c r="D289">
        <v>305.12</v>
      </c>
      <c r="G289" s="1">
        <v>112924.98</v>
      </c>
    </row>
    <row r="290" spans="1:7" x14ac:dyDescent="0.25">
      <c r="A290" t="s">
        <v>70</v>
      </c>
      <c r="B290">
        <v>1</v>
      </c>
      <c r="C290" t="s">
        <v>71</v>
      </c>
      <c r="D290">
        <v>19.37</v>
      </c>
      <c r="G290" s="1">
        <v>112944.35</v>
      </c>
    </row>
    <row r="291" spans="1:7" x14ac:dyDescent="0.25">
      <c r="A291" t="s">
        <v>70</v>
      </c>
      <c r="B291">
        <v>2</v>
      </c>
      <c r="C291" t="s">
        <v>72</v>
      </c>
      <c r="D291">
        <v>12.15</v>
      </c>
      <c r="G291" s="1">
        <v>112956.5</v>
      </c>
    </row>
    <row r="292" spans="1:7" x14ac:dyDescent="0.25">
      <c r="A292" t="s">
        <v>70</v>
      </c>
      <c r="B292">
        <v>3</v>
      </c>
      <c r="C292" t="s">
        <v>32</v>
      </c>
      <c r="D292">
        <v>354.6</v>
      </c>
      <c r="G292" s="1">
        <v>113311.1</v>
      </c>
    </row>
    <row r="293" spans="1:7" x14ac:dyDescent="0.25">
      <c r="A293" t="s">
        <v>73</v>
      </c>
      <c r="B293">
        <v>1</v>
      </c>
      <c r="C293" t="s">
        <v>74</v>
      </c>
      <c r="D293">
        <v>19.48</v>
      </c>
      <c r="G293" s="1">
        <v>113330.58</v>
      </c>
    </row>
    <row r="294" spans="1:7" x14ac:dyDescent="0.25">
      <c r="A294" t="s">
        <v>73</v>
      </c>
      <c r="B294">
        <v>2</v>
      </c>
      <c r="C294" t="s">
        <v>75</v>
      </c>
      <c r="D294">
        <v>12.91</v>
      </c>
      <c r="G294" s="1">
        <v>113343.49</v>
      </c>
    </row>
    <row r="295" spans="1:7" x14ac:dyDescent="0.25">
      <c r="A295" t="s">
        <v>73</v>
      </c>
      <c r="B295">
        <v>3</v>
      </c>
      <c r="C295" t="s">
        <v>32</v>
      </c>
      <c r="D295">
        <v>394.76</v>
      </c>
      <c r="G295" s="1">
        <v>113738.25</v>
      </c>
    </row>
    <row r="296" spans="1:7" x14ac:dyDescent="0.25">
      <c r="A296" t="s">
        <v>76</v>
      </c>
      <c r="B296">
        <v>1</v>
      </c>
      <c r="C296" t="s">
        <v>77</v>
      </c>
      <c r="D296">
        <v>17.940000000000001</v>
      </c>
      <c r="G296" s="1">
        <v>113756.19</v>
      </c>
    </row>
    <row r="297" spans="1:7" x14ac:dyDescent="0.25">
      <c r="A297" t="s">
        <v>76</v>
      </c>
      <c r="B297">
        <v>2</v>
      </c>
      <c r="C297" t="s">
        <v>78</v>
      </c>
      <c r="D297">
        <v>11.6</v>
      </c>
      <c r="G297" s="1">
        <v>113767.79</v>
      </c>
    </row>
    <row r="298" spans="1:7" x14ac:dyDescent="0.25">
      <c r="A298" t="s">
        <v>76</v>
      </c>
      <c r="B298">
        <v>3</v>
      </c>
      <c r="C298" t="s">
        <v>32</v>
      </c>
      <c r="D298">
        <v>373.44</v>
      </c>
      <c r="G298" s="1">
        <v>114141.23</v>
      </c>
    </row>
    <row r="299" spans="1:7" x14ac:dyDescent="0.25">
      <c r="A299" t="s">
        <v>79</v>
      </c>
      <c r="B299">
        <v>1</v>
      </c>
      <c r="C299" t="s">
        <v>37</v>
      </c>
      <c r="D299">
        <v>32.15</v>
      </c>
      <c r="G299" s="1">
        <v>114173.38</v>
      </c>
    </row>
    <row r="300" spans="1:7" x14ac:dyDescent="0.25">
      <c r="A300" t="s">
        <v>79</v>
      </c>
      <c r="B300">
        <v>2</v>
      </c>
      <c r="C300" t="s">
        <v>80</v>
      </c>
      <c r="D300">
        <v>17.920000000000002</v>
      </c>
      <c r="G300" s="1">
        <v>114191.3</v>
      </c>
    </row>
    <row r="301" spans="1:7" x14ac:dyDescent="0.25">
      <c r="A301" t="s">
        <v>0</v>
      </c>
      <c r="C301" t="s">
        <v>1</v>
      </c>
      <c r="D301" t="s">
        <v>2</v>
      </c>
      <c r="E301" t="s">
        <v>3</v>
      </c>
      <c r="F301" t="s">
        <v>4</v>
      </c>
      <c r="G301" t="s">
        <v>257</v>
      </c>
    </row>
    <row r="302" spans="1:7" x14ac:dyDescent="0.25">
      <c r="A302" t="s">
        <v>6</v>
      </c>
      <c r="B302" t="s">
        <v>7</v>
      </c>
      <c r="C302" t="s">
        <v>8</v>
      </c>
      <c r="D302" t="s">
        <v>9</v>
      </c>
      <c r="E302">
        <v>23</v>
      </c>
      <c r="F302" t="s">
        <v>10</v>
      </c>
      <c r="G302" t="s">
        <v>11</v>
      </c>
    </row>
    <row r="303" spans="1:7" x14ac:dyDescent="0.25">
      <c r="C303" t="s">
        <v>12</v>
      </c>
      <c r="D303" t="s">
        <v>13</v>
      </c>
    </row>
    <row r="305" spans="1:7" x14ac:dyDescent="0.25">
      <c r="A305" t="s">
        <v>14</v>
      </c>
      <c r="B305" t="s">
        <v>15</v>
      </c>
      <c r="C305" t="s">
        <v>16</v>
      </c>
      <c r="G305" t="s">
        <v>17</v>
      </c>
    </row>
    <row r="306" spans="1:7" x14ac:dyDescent="0.25">
      <c r="A306" t="s">
        <v>18</v>
      </c>
      <c r="B306" t="s">
        <v>19</v>
      </c>
      <c r="C306" t="s">
        <v>20</v>
      </c>
      <c r="D306" t="s">
        <v>21</v>
      </c>
      <c r="E306" t="s">
        <v>22</v>
      </c>
      <c r="F306" t="s">
        <v>23</v>
      </c>
      <c r="G306" t="s">
        <v>24</v>
      </c>
    </row>
    <row r="309" spans="1:7" x14ac:dyDescent="0.25">
      <c r="A309" t="s">
        <v>79</v>
      </c>
      <c r="B309">
        <v>3</v>
      </c>
      <c r="C309" t="s">
        <v>32</v>
      </c>
      <c r="D309">
        <v>364.11</v>
      </c>
      <c r="G309" s="1">
        <v>114555.41</v>
      </c>
    </row>
    <row r="312" spans="1:7" x14ac:dyDescent="0.25">
      <c r="C312" t="s">
        <v>81</v>
      </c>
      <c r="D312" t="s">
        <v>258</v>
      </c>
      <c r="F312">
        <v>0</v>
      </c>
      <c r="G312" s="1">
        <v>114555.41</v>
      </c>
    </row>
    <row r="314" spans="1:7" x14ac:dyDescent="0.25">
      <c r="A314" t="s">
        <v>259</v>
      </c>
      <c r="B314" t="s">
        <v>260</v>
      </c>
      <c r="C314" t="s">
        <v>261</v>
      </c>
      <c r="D314" t="s">
        <v>262</v>
      </c>
      <c r="F314" t="s">
        <v>27</v>
      </c>
      <c r="G314" t="s">
        <v>263</v>
      </c>
    </row>
    <row r="316" spans="1:7" x14ac:dyDescent="0.25">
      <c r="A316" t="s">
        <v>36</v>
      </c>
      <c r="B316">
        <v>2</v>
      </c>
      <c r="C316" s="2">
        <v>44927</v>
      </c>
      <c r="F316" s="1">
        <v>10620</v>
      </c>
      <c r="G316" t="s">
        <v>263</v>
      </c>
    </row>
    <row r="317" spans="1:7" x14ac:dyDescent="0.25">
      <c r="A317" t="s">
        <v>42</v>
      </c>
      <c r="B317">
        <v>2</v>
      </c>
      <c r="C317" s="2">
        <v>44958</v>
      </c>
      <c r="F317" s="1">
        <v>10620</v>
      </c>
      <c r="G317" t="s">
        <v>263</v>
      </c>
    </row>
    <row r="318" spans="1:7" x14ac:dyDescent="0.25">
      <c r="A318" t="s">
        <v>48</v>
      </c>
      <c r="B318">
        <v>2</v>
      </c>
      <c r="C318" s="2">
        <v>44986</v>
      </c>
      <c r="F318" s="1">
        <v>10620</v>
      </c>
      <c r="G318" t="s">
        <v>263</v>
      </c>
    </row>
    <row r="319" spans="1:7" x14ac:dyDescent="0.25">
      <c r="A319" t="s">
        <v>264</v>
      </c>
      <c r="B319">
        <v>2</v>
      </c>
      <c r="C319" s="2">
        <v>45017</v>
      </c>
      <c r="F319" s="1">
        <v>10620</v>
      </c>
      <c r="G319" t="s">
        <v>263</v>
      </c>
    </row>
    <row r="320" spans="1:7" x14ac:dyDescent="0.25">
      <c r="A320" t="s">
        <v>56</v>
      </c>
      <c r="B320">
        <v>3</v>
      </c>
      <c r="C320" s="2">
        <v>45047</v>
      </c>
      <c r="F320" s="1">
        <v>6402</v>
      </c>
      <c r="G320" t="s">
        <v>263</v>
      </c>
    </row>
    <row r="323" spans="1:7" x14ac:dyDescent="0.25">
      <c r="C323" t="s">
        <v>81</v>
      </c>
      <c r="D323" t="s">
        <v>265</v>
      </c>
      <c r="F323" s="1">
        <v>48882</v>
      </c>
      <c r="G323" t="s">
        <v>263</v>
      </c>
    </row>
    <row r="325" spans="1:7" x14ac:dyDescent="0.25">
      <c r="A325" t="s">
        <v>266</v>
      </c>
      <c r="B325" t="s">
        <v>267</v>
      </c>
      <c r="C325" t="s">
        <v>268</v>
      </c>
      <c r="F325" t="s">
        <v>27</v>
      </c>
      <c r="G325">
        <v>0</v>
      </c>
    </row>
    <row r="327" spans="1:7" x14ac:dyDescent="0.25">
      <c r="A327" t="s">
        <v>93</v>
      </c>
      <c r="B327">
        <v>2</v>
      </c>
      <c r="C327" t="s">
        <v>94</v>
      </c>
      <c r="F327" s="1">
        <v>15312.73</v>
      </c>
      <c r="G327" s="1">
        <v>15312.73</v>
      </c>
    </row>
    <row r="328" spans="1:7" x14ac:dyDescent="0.25">
      <c r="A328" t="s">
        <v>97</v>
      </c>
      <c r="B328">
        <v>2</v>
      </c>
      <c r="C328" t="s">
        <v>94</v>
      </c>
      <c r="F328" s="1">
        <v>31567.26</v>
      </c>
      <c r="G328" s="1">
        <v>46879.99</v>
      </c>
    </row>
    <row r="329" spans="1:7" x14ac:dyDescent="0.25">
      <c r="A329" t="s">
        <v>98</v>
      </c>
      <c r="B329">
        <v>3</v>
      </c>
      <c r="C329" t="s">
        <v>99</v>
      </c>
      <c r="F329" s="1">
        <v>15954.89</v>
      </c>
      <c r="G329" s="1">
        <v>62834.879999999997</v>
      </c>
    </row>
    <row r="330" spans="1:7" x14ac:dyDescent="0.25">
      <c r="A330" t="s">
        <v>105</v>
      </c>
      <c r="B330">
        <v>2</v>
      </c>
      <c r="C330" t="s">
        <v>94</v>
      </c>
      <c r="F330" s="1">
        <v>15612.37</v>
      </c>
      <c r="G330" s="1">
        <v>78447.25</v>
      </c>
    </row>
    <row r="331" spans="1:7" x14ac:dyDescent="0.25">
      <c r="A331" t="s">
        <v>106</v>
      </c>
      <c r="B331">
        <v>3</v>
      </c>
      <c r="C331" t="s">
        <v>99</v>
      </c>
      <c r="F331" s="1">
        <v>15954.37</v>
      </c>
      <c r="G331" s="1">
        <v>94401.62</v>
      </c>
    </row>
    <row r="332" spans="1:7" x14ac:dyDescent="0.25">
      <c r="A332" t="s">
        <v>109</v>
      </c>
      <c r="B332">
        <v>2</v>
      </c>
      <c r="C332" t="s">
        <v>94</v>
      </c>
      <c r="F332" s="1">
        <v>15612.37</v>
      </c>
      <c r="G332" s="1">
        <v>110013.99</v>
      </c>
    </row>
    <row r="333" spans="1:7" x14ac:dyDescent="0.25">
      <c r="A333" t="s">
        <v>111</v>
      </c>
      <c r="B333">
        <v>1</v>
      </c>
      <c r="C333" t="s">
        <v>94</v>
      </c>
      <c r="F333" s="1">
        <v>15954.89</v>
      </c>
      <c r="G333" s="1">
        <v>125968.88</v>
      </c>
    </row>
    <row r="334" spans="1:7" x14ac:dyDescent="0.25">
      <c r="A334" t="s">
        <v>118</v>
      </c>
      <c r="B334">
        <v>2</v>
      </c>
      <c r="C334" t="s">
        <v>99</v>
      </c>
      <c r="F334" s="1">
        <v>15612.37</v>
      </c>
      <c r="G334" s="1">
        <v>141581.25</v>
      </c>
    </row>
    <row r="335" spans="1:7" x14ac:dyDescent="0.25">
      <c r="A335" t="s">
        <v>122</v>
      </c>
      <c r="B335">
        <v>3</v>
      </c>
      <c r="C335" t="s">
        <v>123</v>
      </c>
      <c r="F335" s="1">
        <v>15954.89</v>
      </c>
      <c r="G335" s="1">
        <v>157536.14000000001</v>
      </c>
    </row>
    <row r="336" spans="1:7" x14ac:dyDescent="0.25">
      <c r="A336" t="s">
        <v>133</v>
      </c>
      <c r="B336">
        <v>1</v>
      </c>
      <c r="C336" t="s">
        <v>94</v>
      </c>
      <c r="F336" s="1">
        <v>15612.37</v>
      </c>
      <c r="G336" s="1">
        <v>173148.51</v>
      </c>
    </row>
    <row r="337" spans="1:7" x14ac:dyDescent="0.25">
      <c r="A337" t="s">
        <v>138</v>
      </c>
      <c r="B337">
        <v>2</v>
      </c>
      <c r="C337" t="s">
        <v>99</v>
      </c>
      <c r="F337" s="1">
        <v>15954.89</v>
      </c>
      <c r="G337" s="1">
        <v>189103.4</v>
      </c>
    </row>
    <row r="338" spans="1:7" x14ac:dyDescent="0.25">
      <c r="A338" t="s">
        <v>150</v>
      </c>
      <c r="B338">
        <v>2</v>
      </c>
      <c r="C338" t="s">
        <v>94</v>
      </c>
      <c r="F338" s="1">
        <v>15612.37</v>
      </c>
      <c r="G338" s="1">
        <v>204715.77</v>
      </c>
    </row>
    <row r="339" spans="1:7" x14ac:dyDescent="0.25">
      <c r="A339" t="s">
        <v>157</v>
      </c>
      <c r="B339">
        <v>3</v>
      </c>
      <c r="C339" t="s">
        <v>158</v>
      </c>
      <c r="F339" s="1">
        <v>15612.37</v>
      </c>
      <c r="G339" s="1">
        <v>220328.14</v>
      </c>
    </row>
    <row r="340" spans="1:7" x14ac:dyDescent="0.25">
      <c r="A340" t="s">
        <v>166</v>
      </c>
      <c r="B340">
        <v>2</v>
      </c>
      <c r="C340" t="s">
        <v>94</v>
      </c>
      <c r="F340" s="1">
        <v>800000</v>
      </c>
      <c r="G340" t="s">
        <v>269</v>
      </c>
    </row>
    <row r="341" spans="1:7" x14ac:dyDescent="0.25">
      <c r="A341" t="s">
        <v>166</v>
      </c>
      <c r="B341">
        <v>3</v>
      </c>
      <c r="C341" t="s">
        <v>99</v>
      </c>
      <c r="F341" s="1">
        <v>15612.37</v>
      </c>
      <c r="G341" t="s">
        <v>270</v>
      </c>
    </row>
    <row r="342" spans="1:7" x14ac:dyDescent="0.25">
      <c r="A342" t="s">
        <v>172</v>
      </c>
      <c r="B342">
        <v>4</v>
      </c>
      <c r="C342" t="s">
        <v>123</v>
      </c>
      <c r="F342" s="1">
        <v>15955.37</v>
      </c>
      <c r="G342" t="s">
        <v>271</v>
      </c>
    </row>
    <row r="343" spans="1:7" x14ac:dyDescent="0.25">
      <c r="A343" t="s">
        <v>183</v>
      </c>
      <c r="B343">
        <v>3</v>
      </c>
      <c r="C343" t="s">
        <v>94</v>
      </c>
      <c r="F343" s="1">
        <v>15612.37</v>
      </c>
      <c r="G343" t="s">
        <v>272</v>
      </c>
    </row>
    <row r="344" spans="1:7" x14ac:dyDescent="0.25">
      <c r="A344" t="s">
        <v>188</v>
      </c>
      <c r="B344">
        <v>4</v>
      </c>
      <c r="C344" t="s">
        <v>99</v>
      </c>
      <c r="F344" s="1">
        <v>15954.89</v>
      </c>
      <c r="G344" t="s">
        <v>273</v>
      </c>
    </row>
    <row r="345" spans="1:7" x14ac:dyDescent="0.25">
      <c r="A345" t="s">
        <v>193</v>
      </c>
      <c r="B345">
        <v>1</v>
      </c>
      <c r="C345" t="s">
        <v>94</v>
      </c>
      <c r="F345" s="1">
        <v>15612.37</v>
      </c>
      <c r="G345" t="s">
        <v>274</v>
      </c>
    </row>
    <row r="346" spans="1:7" x14ac:dyDescent="0.25">
      <c r="A346" t="s">
        <v>199</v>
      </c>
      <c r="B346">
        <v>2</v>
      </c>
      <c r="C346" t="s">
        <v>99</v>
      </c>
      <c r="F346" s="1">
        <v>15954.88</v>
      </c>
      <c r="G346" t="s">
        <v>275</v>
      </c>
    </row>
    <row r="347" spans="1:7" x14ac:dyDescent="0.25">
      <c r="A347" t="s">
        <v>203</v>
      </c>
      <c r="B347">
        <v>3</v>
      </c>
      <c r="C347" t="s">
        <v>94</v>
      </c>
      <c r="F347" s="1">
        <v>12049.44</v>
      </c>
      <c r="G347" t="s">
        <v>276</v>
      </c>
    </row>
    <row r="348" spans="1:7" x14ac:dyDescent="0.25">
      <c r="A348" t="s">
        <v>209</v>
      </c>
      <c r="B348">
        <v>4</v>
      </c>
      <c r="C348" t="s">
        <v>99</v>
      </c>
      <c r="F348" s="1">
        <v>15612.37</v>
      </c>
      <c r="G348" t="s">
        <v>277</v>
      </c>
    </row>
    <row r="349" spans="1:7" x14ac:dyDescent="0.25">
      <c r="A349" t="s">
        <v>210</v>
      </c>
      <c r="B349">
        <v>5</v>
      </c>
      <c r="C349" t="s">
        <v>123</v>
      </c>
      <c r="F349" s="1">
        <v>15612.37</v>
      </c>
      <c r="G349" t="s">
        <v>278</v>
      </c>
    </row>
    <row r="350" spans="1:7" x14ac:dyDescent="0.25">
      <c r="A350" t="s">
        <v>217</v>
      </c>
      <c r="B350">
        <v>1</v>
      </c>
      <c r="C350" t="s">
        <v>94</v>
      </c>
      <c r="F350" s="1">
        <v>27661.82</v>
      </c>
      <c r="G350" t="s">
        <v>279</v>
      </c>
    </row>
    <row r="351" spans="1:7" x14ac:dyDescent="0.25">
      <c r="A351" t="s">
        <v>218</v>
      </c>
      <c r="B351">
        <v>2</v>
      </c>
      <c r="C351" t="s">
        <v>99</v>
      </c>
      <c r="F351" s="1">
        <v>88492.61</v>
      </c>
      <c r="G351" t="s">
        <v>280</v>
      </c>
    </row>
    <row r="354" spans="1:7" x14ac:dyDescent="0.25">
      <c r="C354" t="s">
        <v>81</v>
      </c>
      <c r="D354" t="s">
        <v>265</v>
      </c>
      <c r="E354">
        <v>1</v>
      </c>
      <c r="F354" t="s">
        <v>281</v>
      </c>
      <c r="G354" t="s">
        <v>280</v>
      </c>
    </row>
    <row r="356" spans="1:7" x14ac:dyDescent="0.25">
      <c r="A356" t="s">
        <v>282</v>
      </c>
      <c r="B356" t="s">
        <v>283</v>
      </c>
      <c r="C356" t="s">
        <v>284</v>
      </c>
      <c r="F356" t="s">
        <v>27</v>
      </c>
      <c r="G356">
        <v>0</v>
      </c>
    </row>
    <row r="358" spans="1:7" x14ac:dyDescent="0.25">
      <c r="A358" t="s">
        <v>31</v>
      </c>
      <c r="B358">
        <v>1</v>
      </c>
      <c r="C358" t="s">
        <v>32</v>
      </c>
      <c r="F358" s="1">
        <v>10291</v>
      </c>
      <c r="G358" s="1">
        <v>10291</v>
      </c>
    </row>
    <row r="359" spans="1:7" x14ac:dyDescent="0.25">
      <c r="A359" t="s">
        <v>31</v>
      </c>
      <c r="B359">
        <v>1</v>
      </c>
      <c r="C359" t="s">
        <v>32</v>
      </c>
      <c r="F359">
        <v>0.23</v>
      </c>
      <c r="G359" s="1">
        <v>10291.23</v>
      </c>
    </row>
    <row r="360" spans="1:7" x14ac:dyDescent="0.25">
      <c r="A360" t="s">
        <v>36</v>
      </c>
      <c r="B360">
        <v>1</v>
      </c>
      <c r="C360" t="s">
        <v>37</v>
      </c>
      <c r="F360">
        <v>90.83</v>
      </c>
      <c r="G360" s="1">
        <v>10382.06</v>
      </c>
    </row>
    <row r="361" spans="1:7" x14ac:dyDescent="0.25">
      <c r="A361" t="s">
        <v>0</v>
      </c>
      <c r="C361" t="s">
        <v>1</v>
      </c>
      <c r="D361" t="s">
        <v>2</v>
      </c>
      <c r="E361" t="s">
        <v>3</v>
      </c>
      <c r="F361" t="s">
        <v>4</v>
      </c>
      <c r="G361" t="s">
        <v>285</v>
      </c>
    </row>
    <row r="362" spans="1:7" x14ac:dyDescent="0.25">
      <c r="A362" t="s">
        <v>6</v>
      </c>
      <c r="B362" t="s">
        <v>7</v>
      </c>
      <c r="C362" t="s">
        <v>8</v>
      </c>
      <c r="D362" t="s">
        <v>9</v>
      </c>
      <c r="E362">
        <v>23</v>
      </c>
      <c r="F362" t="s">
        <v>10</v>
      </c>
      <c r="G362" t="s">
        <v>11</v>
      </c>
    </row>
    <row r="363" spans="1:7" x14ac:dyDescent="0.25">
      <c r="C363" t="s">
        <v>12</v>
      </c>
      <c r="D363" t="s">
        <v>13</v>
      </c>
    </row>
    <row r="365" spans="1:7" x14ac:dyDescent="0.25">
      <c r="A365" t="s">
        <v>14</v>
      </c>
      <c r="B365" t="s">
        <v>15</v>
      </c>
      <c r="C365" t="s">
        <v>16</v>
      </c>
      <c r="G365" t="s">
        <v>17</v>
      </c>
    </row>
    <row r="366" spans="1:7" x14ac:dyDescent="0.25">
      <c r="A366" t="s">
        <v>18</v>
      </c>
      <c r="B366" t="s">
        <v>19</v>
      </c>
      <c r="C366" t="s">
        <v>20</v>
      </c>
      <c r="D366" t="s">
        <v>21</v>
      </c>
      <c r="E366" t="s">
        <v>22</v>
      </c>
      <c r="F366" t="s">
        <v>23</v>
      </c>
      <c r="G366" t="s">
        <v>24</v>
      </c>
    </row>
    <row r="369" spans="1:7" x14ac:dyDescent="0.25">
      <c r="A369" t="s">
        <v>38</v>
      </c>
      <c r="B369">
        <v>1</v>
      </c>
      <c r="C369" t="s">
        <v>32</v>
      </c>
      <c r="F369" s="1">
        <v>10330.469999999999</v>
      </c>
      <c r="G369" s="1">
        <v>20712.53</v>
      </c>
    </row>
    <row r="370" spans="1:7" x14ac:dyDescent="0.25">
      <c r="A370" t="s">
        <v>38</v>
      </c>
      <c r="B370">
        <v>1</v>
      </c>
      <c r="C370" t="s">
        <v>32</v>
      </c>
      <c r="F370">
        <v>1.58</v>
      </c>
      <c r="G370" s="1">
        <v>20714.11</v>
      </c>
    </row>
    <row r="371" spans="1:7" x14ac:dyDescent="0.25">
      <c r="A371" t="s">
        <v>42</v>
      </c>
      <c r="B371">
        <v>1</v>
      </c>
      <c r="C371" t="s">
        <v>43</v>
      </c>
      <c r="F371">
        <v>90.85</v>
      </c>
      <c r="G371" s="1">
        <v>20804.96</v>
      </c>
    </row>
    <row r="372" spans="1:7" x14ac:dyDescent="0.25">
      <c r="A372" t="s">
        <v>44</v>
      </c>
      <c r="B372">
        <v>1</v>
      </c>
      <c r="C372" t="s">
        <v>32</v>
      </c>
      <c r="F372" s="1">
        <v>11461.68</v>
      </c>
      <c r="G372" s="1">
        <v>32266.639999999999</v>
      </c>
    </row>
    <row r="373" spans="1:7" x14ac:dyDescent="0.25">
      <c r="A373" t="s">
        <v>44</v>
      </c>
      <c r="B373">
        <v>1</v>
      </c>
      <c r="C373" t="s">
        <v>32</v>
      </c>
      <c r="F373">
        <v>36.200000000000003</v>
      </c>
      <c r="G373" s="1">
        <v>32302.84</v>
      </c>
    </row>
    <row r="374" spans="1:7" x14ac:dyDescent="0.25">
      <c r="A374" t="s">
        <v>48</v>
      </c>
      <c r="B374">
        <v>1</v>
      </c>
      <c r="C374" t="s">
        <v>49</v>
      </c>
      <c r="F374">
        <v>94.92</v>
      </c>
      <c r="G374" s="1">
        <v>32397.759999999998</v>
      </c>
    </row>
    <row r="375" spans="1:7" x14ac:dyDescent="0.25">
      <c r="A375" t="s">
        <v>50</v>
      </c>
      <c r="B375">
        <v>1</v>
      </c>
      <c r="C375" t="s">
        <v>32</v>
      </c>
      <c r="F375" s="1">
        <v>10635.41</v>
      </c>
      <c r="G375" s="1">
        <v>43033.17</v>
      </c>
    </row>
    <row r="376" spans="1:7" x14ac:dyDescent="0.25">
      <c r="A376" t="s">
        <v>50</v>
      </c>
      <c r="B376">
        <v>1</v>
      </c>
      <c r="C376" t="s">
        <v>32</v>
      </c>
      <c r="F376">
        <v>381.43</v>
      </c>
      <c r="G376" s="1">
        <v>43414.6</v>
      </c>
    </row>
    <row r="377" spans="1:7" x14ac:dyDescent="0.25">
      <c r="A377" t="s">
        <v>54</v>
      </c>
      <c r="B377">
        <v>1</v>
      </c>
      <c r="C377" t="s">
        <v>55</v>
      </c>
      <c r="F377">
        <v>113.06</v>
      </c>
      <c r="G377" s="1">
        <v>43527.66</v>
      </c>
    </row>
    <row r="378" spans="1:7" x14ac:dyDescent="0.25">
      <c r="A378" t="s">
        <v>56</v>
      </c>
      <c r="B378">
        <v>1</v>
      </c>
      <c r="C378" t="s">
        <v>57</v>
      </c>
      <c r="F378">
        <v>551.07000000000005</v>
      </c>
      <c r="G378" s="1">
        <v>44078.73</v>
      </c>
    </row>
    <row r="379" spans="1:7" x14ac:dyDescent="0.25">
      <c r="A379" t="s">
        <v>56</v>
      </c>
      <c r="B379">
        <v>2</v>
      </c>
      <c r="C379" t="s">
        <v>57</v>
      </c>
      <c r="F379">
        <v>110.48</v>
      </c>
      <c r="G379" s="1">
        <v>44189.21</v>
      </c>
    </row>
    <row r="380" spans="1:7" x14ac:dyDescent="0.25">
      <c r="A380" t="s">
        <v>58</v>
      </c>
      <c r="B380">
        <v>1</v>
      </c>
      <c r="C380" t="s">
        <v>59</v>
      </c>
      <c r="F380">
        <v>417.23</v>
      </c>
      <c r="G380" s="1">
        <v>44606.44</v>
      </c>
    </row>
    <row r="381" spans="1:7" x14ac:dyDescent="0.25">
      <c r="A381" t="s">
        <v>58</v>
      </c>
      <c r="B381">
        <v>2</v>
      </c>
      <c r="C381" t="s">
        <v>59</v>
      </c>
      <c r="F381">
        <v>92.48</v>
      </c>
      <c r="G381" s="1">
        <v>44698.92</v>
      </c>
    </row>
    <row r="382" spans="1:7" x14ac:dyDescent="0.25">
      <c r="A382" t="s">
        <v>60</v>
      </c>
      <c r="B382">
        <v>1</v>
      </c>
      <c r="C382" t="s">
        <v>32</v>
      </c>
      <c r="F382" s="1">
        <v>49076.76</v>
      </c>
      <c r="G382" s="1">
        <v>93775.679999999993</v>
      </c>
    </row>
    <row r="383" spans="1:7" x14ac:dyDescent="0.25">
      <c r="A383" t="s">
        <v>60</v>
      </c>
      <c r="B383">
        <v>1</v>
      </c>
      <c r="C383" t="s">
        <v>32</v>
      </c>
      <c r="F383">
        <v>149.05000000000001</v>
      </c>
      <c r="G383" s="1">
        <v>93924.73</v>
      </c>
    </row>
    <row r="384" spans="1:7" x14ac:dyDescent="0.25">
      <c r="A384" t="s">
        <v>64</v>
      </c>
      <c r="B384">
        <v>1</v>
      </c>
      <c r="C384" t="s">
        <v>65</v>
      </c>
      <c r="F384">
        <v>91.52</v>
      </c>
      <c r="G384" s="1">
        <v>94016.25</v>
      </c>
    </row>
    <row r="385" spans="1:7" x14ac:dyDescent="0.25">
      <c r="A385" t="s">
        <v>66</v>
      </c>
      <c r="B385">
        <v>1</v>
      </c>
      <c r="C385" t="s">
        <v>67</v>
      </c>
      <c r="F385">
        <v>256.72000000000003</v>
      </c>
      <c r="G385" s="1">
        <v>94272.97</v>
      </c>
    </row>
    <row r="386" spans="1:7" x14ac:dyDescent="0.25">
      <c r="A386" t="s">
        <v>66</v>
      </c>
      <c r="B386">
        <v>2</v>
      </c>
      <c r="C386" t="s">
        <v>69</v>
      </c>
      <c r="F386">
        <v>103.04</v>
      </c>
      <c r="G386" s="1">
        <v>94376.01</v>
      </c>
    </row>
    <row r="387" spans="1:7" x14ac:dyDescent="0.25">
      <c r="A387" t="s">
        <v>70</v>
      </c>
      <c r="B387">
        <v>1</v>
      </c>
      <c r="C387" t="s">
        <v>71</v>
      </c>
      <c r="F387">
        <v>145.03</v>
      </c>
      <c r="G387" s="1">
        <v>94521.04</v>
      </c>
    </row>
    <row r="388" spans="1:7" x14ac:dyDescent="0.25">
      <c r="A388" t="s">
        <v>70</v>
      </c>
      <c r="B388">
        <v>2</v>
      </c>
      <c r="C388" t="s">
        <v>72</v>
      </c>
      <c r="F388">
        <v>90.97</v>
      </c>
      <c r="G388" s="1">
        <v>94612.01</v>
      </c>
    </row>
    <row r="389" spans="1:7" x14ac:dyDescent="0.25">
      <c r="A389" t="s">
        <v>73</v>
      </c>
      <c r="B389">
        <v>1</v>
      </c>
      <c r="C389" t="s">
        <v>74</v>
      </c>
      <c r="F389">
        <v>145.72999999999999</v>
      </c>
      <c r="G389" s="1">
        <v>94757.74</v>
      </c>
    </row>
    <row r="390" spans="1:7" x14ac:dyDescent="0.25">
      <c r="A390" t="s">
        <v>73</v>
      </c>
      <c r="B390">
        <v>2</v>
      </c>
      <c r="C390" t="s">
        <v>75</v>
      </c>
      <c r="F390">
        <v>96.54</v>
      </c>
      <c r="G390" s="1">
        <v>94854.28</v>
      </c>
    </row>
    <row r="391" spans="1:7" x14ac:dyDescent="0.25">
      <c r="A391" t="s">
        <v>76</v>
      </c>
      <c r="B391">
        <v>1</v>
      </c>
      <c r="C391" t="s">
        <v>77</v>
      </c>
      <c r="F391">
        <v>132.38</v>
      </c>
      <c r="G391" s="1">
        <v>94986.66</v>
      </c>
    </row>
    <row r="392" spans="1:7" x14ac:dyDescent="0.25">
      <c r="A392" t="s">
        <v>76</v>
      </c>
      <c r="B392">
        <v>2</v>
      </c>
      <c r="C392" t="s">
        <v>78</v>
      </c>
      <c r="F392">
        <v>85.59</v>
      </c>
      <c r="G392" s="1">
        <v>95072.25</v>
      </c>
    </row>
    <row r="393" spans="1:7" x14ac:dyDescent="0.25">
      <c r="A393" t="s">
        <v>79</v>
      </c>
      <c r="B393">
        <v>1</v>
      </c>
      <c r="C393" t="s">
        <v>37</v>
      </c>
      <c r="F393">
        <v>241.73</v>
      </c>
      <c r="G393" s="1">
        <v>95313.98</v>
      </c>
    </row>
    <row r="394" spans="1:7" x14ac:dyDescent="0.25">
      <c r="A394" t="s">
        <v>79</v>
      </c>
      <c r="B394">
        <v>2</v>
      </c>
      <c r="C394" t="s">
        <v>80</v>
      </c>
      <c r="F394">
        <v>134.69999999999999</v>
      </c>
      <c r="G394" s="1">
        <v>95448.68</v>
      </c>
    </row>
    <row r="397" spans="1:7" x14ac:dyDescent="0.25">
      <c r="C397" t="s">
        <v>81</v>
      </c>
      <c r="D397" t="s">
        <v>265</v>
      </c>
      <c r="F397" s="1">
        <v>95448.68</v>
      </c>
      <c r="G397" s="1">
        <v>95448.68</v>
      </c>
    </row>
    <row r="399" spans="1:7" x14ac:dyDescent="0.25">
      <c r="A399" t="s">
        <v>286</v>
      </c>
      <c r="B399" t="s">
        <v>287</v>
      </c>
      <c r="C399" t="s">
        <v>288</v>
      </c>
      <c r="F399" t="s">
        <v>27</v>
      </c>
      <c r="G399">
        <v>0</v>
      </c>
    </row>
    <row r="401" spans="1:7" x14ac:dyDescent="0.25">
      <c r="A401" t="s">
        <v>38</v>
      </c>
      <c r="B401">
        <v>1</v>
      </c>
      <c r="C401" t="s">
        <v>32</v>
      </c>
      <c r="F401" s="1">
        <v>5000</v>
      </c>
      <c r="G401" s="1">
        <v>5000</v>
      </c>
    </row>
    <row r="402" spans="1:7" x14ac:dyDescent="0.25">
      <c r="A402" t="s">
        <v>161</v>
      </c>
      <c r="B402">
        <v>1</v>
      </c>
      <c r="C402" t="s">
        <v>162</v>
      </c>
      <c r="F402" s="1">
        <v>120000</v>
      </c>
      <c r="G402" s="1">
        <v>125000</v>
      </c>
    </row>
    <row r="403" spans="1:7" x14ac:dyDescent="0.25">
      <c r="A403" t="s">
        <v>180</v>
      </c>
      <c r="B403">
        <v>1</v>
      </c>
      <c r="C403" t="s">
        <v>162</v>
      </c>
      <c r="F403" s="1">
        <v>120000</v>
      </c>
      <c r="G403" s="1">
        <v>245000</v>
      </c>
    </row>
    <row r="404" spans="1:7" x14ac:dyDescent="0.25">
      <c r="A404" t="s">
        <v>184</v>
      </c>
      <c r="B404">
        <v>2</v>
      </c>
      <c r="C404" t="s">
        <v>162</v>
      </c>
      <c r="F404" s="1">
        <v>120000</v>
      </c>
      <c r="G404" s="1">
        <v>365000</v>
      </c>
    </row>
    <row r="405" spans="1:7" x14ac:dyDescent="0.25">
      <c r="A405" t="s">
        <v>205</v>
      </c>
      <c r="B405">
        <v>1</v>
      </c>
      <c r="C405" t="s">
        <v>162</v>
      </c>
      <c r="F405" s="1">
        <v>135000</v>
      </c>
      <c r="G405" s="1">
        <v>500000</v>
      </c>
    </row>
    <row r="406" spans="1:7" x14ac:dyDescent="0.25">
      <c r="A406" t="s">
        <v>210</v>
      </c>
      <c r="B406">
        <v>2</v>
      </c>
      <c r="C406" t="s">
        <v>162</v>
      </c>
      <c r="F406" s="1">
        <v>132500</v>
      </c>
      <c r="G406" s="1">
        <v>632500</v>
      </c>
    </row>
    <row r="409" spans="1:7" x14ac:dyDescent="0.25">
      <c r="C409" t="s">
        <v>81</v>
      </c>
      <c r="D409" t="s">
        <v>265</v>
      </c>
      <c r="F409" s="1">
        <v>632500</v>
      </c>
      <c r="G409" s="1">
        <v>632500</v>
      </c>
    </row>
    <row r="411" spans="1:7" x14ac:dyDescent="0.25">
      <c r="A411" t="s">
        <v>289</v>
      </c>
      <c r="B411" t="s">
        <v>290</v>
      </c>
      <c r="C411" t="s">
        <v>291</v>
      </c>
      <c r="F411" t="s">
        <v>27</v>
      </c>
      <c r="G411">
        <v>0</v>
      </c>
    </row>
    <row r="413" spans="1:7" x14ac:dyDescent="0.25">
      <c r="A413" t="s">
        <v>70</v>
      </c>
      <c r="B413">
        <v>3</v>
      </c>
      <c r="C413" t="s">
        <v>32</v>
      </c>
      <c r="F413">
        <v>884.16</v>
      </c>
      <c r="G413">
        <v>884.16</v>
      </c>
    </row>
    <row r="414" spans="1:7" x14ac:dyDescent="0.25">
      <c r="A414" t="s">
        <v>73</v>
      </c>
      <c r="B414">
        <v>3</v>
      </c>
      <c r="C414" t="s">
        <v>32</v>
      </c>
      <c r="D414">
        <v>884.16</v>
      </c>
      <c r="G414">
        <v>0</v>
      </c>
    </row>
    <row r="415" spans="1:7" x14ac:dyDescent="0.25">
      <c r="A415" t="s">
        <v>79</v>
      </c>
      <c r="B415">
        <v>3</v>
      </c>
      <c r="C415" t="s">
        <v>32</v>
      </c>
      <c r="F415" s="1">
        <v>1815.84</v>
      </c>
      <c r="G415" s="1">
        <v>1815.84</v>
      </c>
    </row>
    <row r="418" spans="1:7" x14ac:dyDescent="0.25">
      <c r="C418" t="s">
        <v>81</v>
      </c>
      <c r="D418" t="s">
        <v>292</v>
      </c>
      <c r="F418" s="1">
        <v>2700</v>
      </c>
      <c r="G418" s="1">
        <v>1815.84</v>
      </c>
    </row>
    <row r="420" spans="1:7" x14ac:dyDescent="0.25">
      <c r="A420" t="s">
        <v>293</v>
      </c>
      <c r="B420" t="s">
        <v>294</v>
      </c>
      <c r="C420" t="s">
        <v>295</v>
      </c>
      <c r="F420" t="s">
        <v>27</v>
      </c>
      <c r="G420">
        <v>0</v>
      </c>
    </row>
    <row r="421" spans="1:7" x14ac:dyDescent="0.25">
      <c r="A421" t="s">
        <v>0</v>
      </c>
      <c r="C421" t="s">
        <v>1</v>
      </c>
      <c r="D421" t="s">
        <v>2</v>
      </c>
      <c r="E421" t="s">
        <v>3</v>
      </c>
      <c r="F421" t="s">
        <v>4</v>
      </c>
      <c r="G421" t="s">
        <v>296</v>
      </c>
    </row>
    <row r="422" spans="1:7" x14ac:dyDescent="0.25">
      <c r="A422" t="s">
        <v>6</v>
      </c>
      <c r="B422" t="s">
        <v>7</v>
      </c>
      <c r="C422" t="s">
        <v>8</v>
      </c>
      <c r="D422" t="s">
        <v>9</v>
      </c>
      <c r="E422">
        <v>23</v>
      </c>
      <c r="F422" t="s">
        <v>10</v>
      </c>
      <c r="G422" t="s">
        <v>11</v>
      </c>
    </row>
    <row r="423" spans="1:7" x14ac:dyDescent="0.25">
      <c r="C423" t="s">
        <v>12</v>
      </c>
      <c r="D423" t="s">
        <v>13</v>
      </c>
    </row>
    <row r="425" spans="1:7" x14ac:dyDescent="0.25">
      <c r="A425" t="s">
        <v>14</v>
      </c>
      <c r="B425" t="s">
        <v>15</v>
      </c>
      <c r="C425" t="s">
        <v>16</v>
      </c>
      <c r="G425" t="s">
        <v>17</v>
      </c>
    </row>
    <row r="426" spans="1:7" x14ac:dyDescent="0.25">
      <c r="A426" t="s">
        <v>18</v>
      </c>
      <c r="B426" t="s">
        <v>19</v>
      </c>
      <c r="C426" t="s">
        <v>20</v>
      </c>
      <c r="D426" t="s">
        <v>21</v>
      </c>
      <c r="E426" t="s">
        <v>22</v>
      </c>
      <c r="F426" t="s">
        <v>23</v>
      </c>
      <c r="G426" t="s">
        <v>24</v>
      </c>
    </row>
    <row r="430" spans="1:7" x14ac:dyDescent="0.25">
      <c r="A430" t="s">
        <v>60</v>
      </c>
      <c r="B430">
        <v>1</v>
      </c>
      <c r="C430" t="s">
        <v>32</v>
      </c>
      <c r="F430" s="1">
        <v>1943.61</v>
      </c>
      <c r="G430" s="1">
        <v>1943.61</v>
      </c>
    </row>
    <row r="431" spans="1:7" x14ac:dyDescent="0.25">
      <c r="A431" t="s">
        <v>66</v>
      </c>
      <c r="B431">
        <v>3</v>
      </c>
      <c r="C431" t="s">
        <v>32</v>
      </c>
      <c r="F431" s="1">
        <v>21963.78</v>
      </c>
      <c r="G431" s="1">
        <v>23907.39</v>
      </c>
    </row>
    <row r="432" spans="1:7" x14ac:dyDescent="0.25">
      <c r="A432" t="s">
        <v>70</v>
      </c>
      <c r="B432">
        <v>3</v>
      </c>
      <c r="C432" t="s">
        <v>32</v>
      </c>
      <c r="F432" s="1">
        <v>25525.599999999999</v>
      </c>
      <c r="G432" s="1">
        <v>49432.99</v>
      </c>
    </row>
    <row r="433" spans="1:7" x14ac:dyDescent="0.25">
      <c r="A433" t="s">
        <v>73</v>
      </c>
      <c r="B433">
        <v>3</v>
      </c>
      <c r="C433" t="s">
        <v>32</v>
      </c>
      <c r="F433" s="1">
        <v>28417.35</v>
      </c>
      <c r="G433" s="1">
        <v>77850.34</v>
      </c>
    </row>
    <row r="434" spans="1:7" x14ac:dyDescent="0.25">
      <c r="A434" t="s">
        <v>76</v>
      </c>
      <c r="B434">
        <v>3</v>
      </c>
      <c r="C434" t="s">
        <v>32</v>
      </c>
      <c r="F434" s="1">
        <v>26882.799999999999</v>
      </c>
      <c r="G434" s="1">
        <v>104733.14</v>
      </c>
    </row>
    <row r="435" spans="1:7" x14ac:dyDescent="0.25">
      <c r="A435" t="s">
        <v>79</v>
      </c>
      <c r="B435">
        <v>3</v>
      </c>
      <c r="C435" t="s">
        <v>32</v>
      </c>
      <c r="F435" s="1">
        <v>26211.09</v>
      </c>
      <c r="G435" s="1">
        <v>130944.23</v>
      </c>
    </row>
    <row r="438" spans="1:7" x14ac:dyDescent="0.25">
      <c r="C438" t="s">
        <v>81</v>
      </c>
      <c r="D438" t="s">
        <v>265</v>
      </c>
      <c r="F438" s="1">
        <v>130944.23</v>
      </c>
      <c r="G438" s="1">
        <v>130944.23</v>
      </c>
    </row>
    <row r="440" spans="1:7" x14ac:dyDescent="0.25">
      <c r="A440" t="s">
        <v>297</v>
      </c>
      <c r="B440" t="s">
        <v>298</v>
      </c>
      <c r="C440" t="s">
        <v>299</v>
      </c>
      <c r="F440" t="s">
        <v>27</v>
      </c>
      <c r="G440">
        <v>0</v>
      </c>
    </row>
    <row r="442" spans="1:7" x14ac:dyDescent="0.25">
      <c r="A442" t="s">
        <v>300</v>
      </c>
      <c r="B442" t="s">
        <v>301</v>
      </c>
      <c r="C442" t="s">
        <v>302</v>
      </c>
      <c r="F442" t="s">
        <v>27</v>
      </c>
      <c r="G442">
        <v>0</v>
      </c>
    </row>
    <row r="444" spans="1:7" x14ac:dyDescent="0.25">
      <c r="A444" t="s">
        <v>90</v>
      </c>
      <c r="B444">
        <v>2</v>
      </c>
      <c r="C444" t="s">
        <v>91</v>
      </c>
      <c r="D444" t="s">
        <v>303</v>
      </c>
      <c r="G444" s="1">
        <v>3491.52</v>
      </c>
    </row>
    <row r="445" spans="1:7" x14ac:dyDescent="0.25">
      <c r="A445" t="s">
        <v>112</v>
      </c>
      <c r="B445">
        <v>1</v>
      </c>
      <c r="C445" t="s">
        <v>113</v>
      </c>
      <c r="D445" s="1">
        <v>10995.59</v>
      </c>
      <c r="G445" s="1">
        <v>14487.11</v>
      </c>
    </row>
    <row r="446" spans="1:7" x14ac:dyDescent="0.25">
      <c r="A446" t="s">
        <v>112</v>
      </c>
      <c r="B446">
        <v>2</v>
      </c>
      <c r="C446" t="s">
        <v>114</v>
      </c>
      <c r="D446" s="1">
        <v>13737.78</v>
      </c>
      <c r="G446" s="1">
        <v>28224.89</v>
      </c>
    </row>
    <row r="447" spans="1:7" x14ac:dyDescent="0.25">
      <c r="A447" t="s">
        <v>112</v>
      </c>
      <c r="B447">
        <v>3</v>
      </c>
      <c r="C447" t="s">
        <v>115</v>
      </c>
      <c r="D447" s="1">
        <v>14072.84</v>
      </c>
      <c r="G447" s="1">
        <v>42297.73</v>
      </c>
    </row>
    <row r="448" spans="1:7" x14ac:dyDescent="0.25">
      <c r="A448" t="s">
        <v>112</v>
      </c>
      <c r="B448">
        <v>4</v>
      </c>
      <c r="C448" t="s">
        <v>116</v>
      </c>
      <c r="D448" s="1">
        <v>1027.04</v>
      </c>
      <c r="G448" s="1">
        <v>43324.77</v>
      </c>
    </row>
    <row r="449" spans="1:7" x14ac:dyDescent="0.25">
      <c r="A449" t="s">
        <v>119</v>
      </c>
      <c r="B449">
        <v>6</v>
      </c>
      <c r="C449" t="s">
        <v>120</v>
      </c>
      <c r="D449">
        <v>342.52</v>
      </c>
      <c r="G449" s="1">
        <v>43667.29</v>
      </c>
    </row>
    <row r="450" spans="1:7" x14ac:dyDescent="0.25">
      <c r="A450" t="s">
        <v>131</v>
      </c>
      <c r="B450">
        <v>1</v>
      </c>
      <c r="C450" t="s">
        <v>113</v>
      </c>
      <c r="D450" s="1">
        <v>14132.21</v>
      </c>
      <c r="G450" s="1">
        <v>57799.5</v>
      </c>
    </row>
    <row r="451" spans="1:7" x14ac:dyDescent="0.25">
      <c r="A451" t="s">
        <v>131</v>
      </c>
      <c r="B451">
        <v>8</v>
      </c>
      <c r="C451" t="s">
        <v>114</v>
      </c>
      <c r="D451">
        <v>342.52</v>
      </c>
      <c r="G451" s="1">
        <v>58142.02</v>
      </c>
    </row>
    <row r="452" spans="1:7" x14ac:dyDescent="0.25">
      <c r="A452" t="s">
        <v>145</v>
      </c>
      <c r="B452">
        <v>2</v>
      </c>
      <c r="C452" t="s">
        <v>113</v>
      </c>
      <c r="D452" s="1">
        <v>12477.6</v>
      </c>
      <c r="G452" s="1">
        <v>70619.62</v>
      </c>
    </row>
    <row r="453" spans="1:7" x14ac:dyDescent="0.25">
      <c r="A453" t="s">
        <v>145</v>
      </c>
      <c r="B453">
        <v>9</v>
      </c>
      <c r="C453" t="s">
        <v>114</v>
      </c>
      <c r="D453">
        <v>342.52</v>
      </c>
      <c r="G453" s="1">
        <v>70962.14</v>
      </c>
    </row>
    <row r="454" spans="1:7" x14ac:dyDescent="0.25">
      <c r="A454" t="s">
        <v>165</v>
      </c>
      <c r="B454">
        <v>2</v>
      </c>
      <c r="C454" t="s">
        <v>113</v>
      </c>
      <c r="D454" s="1">
        <v>14807.61</v>
      </c>
      <c r="G454" s="1">
        <v>85769.75</v>
      </c>
    </row>
    <row r="455" spans="1:7" x14ac:dyDescent="0.25">
      <c r="A455" t="s">
        <v>173</v>
      </c>
      <c r="B455">
        <v>5</v>
      </c>
      <c r="C455" t="s">
        <v>114</v>
      </c>
      <c r="D455">
        <v>342.52</v>
      </c>
      <c r="G455" s="1">
        <v>86112.27</v>
      </c>
    </row>
    <row r="456" spans="1:7" x14ac:dyDescent="0.25">
      <c r="A456" t="s">
        <v>185</v>
      </c>
      <c r="B456">
        <v>3</v>
      </c>
      <c r="C456" t="s">
        <v>113</v>
      </c>
      <c r="D456" s="1">
        <v>12996.26</v>
      </c>
      <c r="G456" s="1">
        <v>99108.53</v>
      </c>
    </row>
    <row r="457" spans="1:7" x14ac:dyDescent="0.25">
      <c r="A457" t="s">
        <v>185</v>
      </c>
      <c r="B457">
        <v>8</v>
      </c>
      <c r="C457" t="s">
        <v>115</v>
      </c>
      <c r="D457">
        <v>343</v>
      </c>
      <c r="G457" s="1">
        <v>99451.53</v>
      </c>
    </row>
    <row r="458" spans="1:7" x14ac:dyDescent="0.25">
      <c r="A458" t="s">
        <v>190</v>
      </c>
      <c r="B458">
        <v>2</v>
      </c>
      <c r="C458" t="s">
        <v>113</v>
      </c>
      <c r="D458" s="1">
        <v>11707.5</v>
      </c>
      <c r="G458" s="1">
        <v>111159.03</v>
      </c>
    </row>
    <row r="459" spans="1:7" x14ac:dyDescent="0.25">
      <c r="A459" t="s">
        <v>190</v>
      </c>
      <c r="B459">
        <v>4</v>
      </c>
      <c r="C459" t="s">
        <v>114</v>
      </c>
      <c r="D459">
        <v>342.52</v>
      </c>
      <c r="G459" s="1">
        <v>111501.55</v>
      </c>
    </row>
    <row r="460" spans="1:7" x14ac:dyDescent="0.25">
      <c r="A460" t="s">
        <v>204</v>
      </c>
      <c r="B460">
        <v>1</v>
      </c>
      <c r="C460" t="s">
        <v>113</v>
      </c>
      <c r="D460" s="1">
        <v>14573.41</v>
      </c>
      <c r="G460" s="1">
        <v>126074.96</v>
      </c>
    </row>
    <row r="461" spans="1:7" x14ac:dyDescent="0.25">
      <c r="A461" t="s">
        <v>204</v>
      </c>
      <c r="B461">
        <v>8</v>
      </c>
      <c r="C461" t="s">
        <v>114</v>
      </c>
      <c r="D461">
        <v>342.51</v>
      </c>
      <c r="G461" s="1">
        <v>126417.47</v>
      </c>
    </row>
    <row r="462" spans="1:7" x14ac:dyDescent="0.25">
      <c r="A462" t="s">
        <v>219</v>
      </c>
      <c r="B462">
        <v>7</v>
      </c>
      <c r="C462" t="s">
        <v>113</v>
      </c>
      <c r="D462" s="1">
        <v>9336.32</v>
      </c>
      <c r="G462" s="1">
        <v>135753.79</v>
      </c>
    </row>
    <row r="465" spans="1:7" x14ac:dyDescent="0.25">
      <c r="C465" t="s">
        <v>81</v>
      </c>
      <c r="D465" t="s">
        <v>304</v>
      </c>
      <c r="F465">
        <v>0</v>
      </c>
      <c r="G465" s="1">
        <v>135753.79</v>
      </c>
    </row>
    <row r="467" spans="1:7" x14ac:dyDescent="0.25">
      <c r="A467" t="s">
        <v>305</v>
      </c>
      <c r="B467" t="s">
        <v>306</v>
      </c>
      <c r="C467" t="s">
        <v>307</v>
      </c>
      <c r="F467" t="s">
        <v>27</v>
      </c>
      <c r="G467">
        <v>0</v>
      </c>
    </row>
    <row r="469" spans="1:7" x14ac:dyDescent="0.25">
      <c r="A469" t="s">
        <v>145</v>
      </c>
      <c r="B469">
        <v>3</v>
      </c>
      <c r="C469" t="s">
        <v>147</v>
      </c>
      <c r="D469" s="1">
        <v>6296.16</v>
      </c>
      <c r="G469" s="1">
        <v>6296.16</v>
      </c>
    </row>
    <row r="470" spans="1:7" x14ac:dyDescent="0.25">
      <c r="A470" t="s">
        <v>186</v>
      </c>
      <c r="B470">
        <v>4</v>
      </c>
      <c r="C470" t="s">
        <v>187</v>
      </c>
      <c r="D470" s="1">
        <v>4500</v>
      </c>
      <c r="G470" s="1">
        <v>10796.16</v>
      </c>
    </row>
    <row r="473" spans="1:7" x14ac:dyDescent="0.25">
      <c r="C473" t="s">
        <v>81</v>
      </c>
      <c r="D473" t="s">
        <v>308</v>
      </c>
      <c r="F473">
        <v>0</v>
      </c>
      <c r="G473" s="1">
        <v>10796.16</v>
      </c>
    </row>
    <row r="475" spans="1:7" x14ac:dyDescent="0.25">
      <c r="A475" t="s">
        <v>309</v>
      </c>
      <c r="B475" t="s">
        <v>310</v>
      </c>
      <c r="C475" t="s">
        <v>311</v>
      </c>
      <c r="D475" t="s">
        <v>312</v>
      </c>
      <c r="F475" t="s">
        <v>27</v>
      </c>
      <c r="G475">
        <v>0</v>
      </c>
    </row>
    <row r="477" spans="1:7" x14ac:dyDescent="0.25">
      <c r="A477" t="s">
        <v>95</v>
      </c>
      <c r="B477">
        <v>1</v>
      </c>
      <c r="C477" t="s">
        <v>96</v>
      </c>
      <c r="D477" s="1">
        <v>20000</v>
      </c>
      <c r="G477" s="1">
        <v>20000</v>
      </c>
    </row>
    <row r="478" spans="1:7" x14ac:dyDescent="0.25">
      <c r="A478" t="s">
        <v>100</v>
      </c>
      <c r="B478">
        <v>2</v>
      </c>
      <c r="C478" t="s">
        <v>101</v>
      </c>
      <c r="D478" s="1">
        <v>12500</v>
      </c>
      <c r="G478" s="1">
        <v>32500</v>
      </c>
    </row>
    <row r="479" spans="1:7" x14ac:dyDescent="0.25">
      <c r="A479" t="s">
        <v>100</v>
      </c>
      <c r="B479">
        <v>3</v>
      </c>
      <c r="C479" t="s">
        <v>102</v>
      </c>
      <c r="D479" s="1">
        <v>20000</v>
      </c>
      <c r="G479" s="1">
        <v>52500</v>
      </c>
    </row>
    <row r="480" spans="1:7" x14ac:dyDescent="0.25">
      <c r="A480" t="s">
        <v>103</v>
      </c>
      <c r="B480">
        <v>1</v>
      </c>
      <c r="C480" t="s">
        <v>104</v>
      </c>
      <c r="D480" s="1">
        <v>12500</v>
      </c>
      <c r="G480" s="1">
        <v>65000</v>
      </c>
    </row>
    <row r="481" spans="1:7" x14ac:dyDescent="0.25">
      <c r="A481" t="s">
        <v>0</v>
      </c>
      <c r="C481" t="s">
        <v>1</v>
      </c>
      <c r="D481" t="s">
        <v>2</v>
      </c>
      <c r="E481" t="s">
        <v>3</v>
      </c>
      <c r="F481" t="s">
        <v>4</v>
      </c>
      <c r="G481" t="s">
        <v>313</v>
      </c>
    </row>
    <row r="482" spans="1:7" x14ac:dyDescent="0.25">
      <c r="A482" t="s">
        <v>6</v>
      </c>
      <c r="B482" t="s">
        <v>7</v>
      </c>
      <c r="C482" t="s">
        <v>8</v>
      </c>
      <c r="D482" t="s">
        <v>9</v>
      </c>
      <c r="E482">
        <v>23</v>
      </c>
      <c r="F482" t="s">
        <v>10</v>
      </c>
      <c r="G482" t="s">
        <v>11</v>
      </c>
    </row>
    <row r="483" spans="1:7" x14ac:dyDescent="0.25">
      <c r="C483" t="s">
        <v>12</v>
      </c>
      <c r="D483" t="s">
        <v>13</v>
      </c>
    </row>
    <row r="485" spans="1:7" x14ac:dyDescent="0.25">
      <c r="A485" t="s">
        <v>14</v>
      </c>
      <c r="B485" t="s">
        <v>15</v>
      </c>
      <c r="C485" t="s">
        <v>16</v>
      </c>
      <c r="G485" t="s">
        <v>17</v>
      </c>
    </row>
    <row r="486" spans="1:7" x14ac:dyDescent="0.25">
      <c r="A486" t="s">
        <v>18</v>
      </c>
      <c r="B486" t="s">
        <v>19</v>
      </c>
      <c r="C486" t="s">
        <v>20</v>
      </c>
      <c r="D486" t="s">
        <v>21</v>
      </c>
      <c r="E486" t="s">
        <v>22</v>
      </c>
      <c r="F486" t="s">
        <v>23</v>
      </c>
      <c r="G486" t="s">
        <v>24</v>
      </c>
    </row>
    <row r="489" spans="1:7" x14ac:dyDescent="0.25">
      <c r="A489" t="s">
        <v>107</v>
      </c>
      <c r="B489">
        <v>1</v>
      </c>
      <c r="C489" t="s">
        <v>108</v>
      </c>
      <c r="D489" s="1">
        <v>12500</v>
      </c>
      <c r="G489" s="1">
        <v>77500</v>
      </c>
    </row>
    <row r="490" spans="1:7" x14ac:dyDescent="0.25">
      <c r="A490" t="s">
        <v>112</v>
      </c>
      <c r="B490">
        <v>5</v>
      </c>
      <c r="C490" t="s">
        <v>117</v>
      </c>
      <c r="D490" s="1">
        <v>20000</v>
      </c>
      <c r="G490" s="1">
        <v>97500</v>
      </c>
    </row>
    <row r="491" spans="1:7" x14ac:dyDescent="0.25">
      <c r="A491" t="s">
        <v>119</v>
      </c>
      <c r="B491">
        <v>7</v>
      </c>
      <c r="C491" t="s">
        <v>121</v>
      </c>
      <c r="D491" s="1">
        <v>12500</v>
      </c>
      <c r="G491" s="1">
        <v>110000</v>
      </c>
    </row>
    <row r="492" spans="1:7" x14ac:dyDescent="0.25">
      <c r="A492" t="s">
        <v>124</v>
      </c>
      <c r="B492">
        <v>8</v>
      </c>
      <c r="C492" t="s">
        <v>125</v>
      </c>
      <c r="D492" s="1">
        <v>20000</v>
      </c>
      <c r="G492" s="1">
        <v>130000</v>
      </c>
    </row>
    <row r="493" spans="1:7" x14ac:dyDescent="0.25">
      <c r="A493" t="s">
        <v>126</v>
      </c>
      <c r="B493">
        <v>6</v>
      </c>
      <c r="C493" t="s">
        <v>127</v>
      </c>
      <c r="D493" s="1">
        <v>20000</v>
      </c>
      <c r="G493" s="1">
        <v>150000</v>
      </c>
    </row>
    <row r="494" spans="1:7" x14ac:dyDescent="0.25">
      <c r="A494" t="s">
        <v>129</v>
      </c>
      <c r="B494">
        <v>7</v>
      </c>
      <c r="C494" t="s">
        <v>130</v>
      </c>
      <c r="D494" s="1">
        <v>12500</v>
      </c>
      <c r="G494" s="1">
        <v>162500</v>
      </c>
    </row>
    <row r="495" spans="1:7" x14ac:dyDescent="0.25">
      <c r="A495" t="s">
        <v>136</v>
      </c>
      <c r="B495">
        <v>9</v>
      </c>
      <c r="C495" t="s">
        <v>137</v>
      </c>
      <c r="D495" s="1">
        <v>20000</v>
      </c>
      <c r="G495" s="1">
        <v>182500</v>
      </c>
    </row>
    <row r="496" spans="1:7" x14ac:dyDescent="0.25">
      <c r="A496" t="s">
        <v>143</v>
      </c>
      <c r="B496">
        <v>8</v>
      </c>
      <c r="C496" t="s">
        <v>144</v>
      </c>
      <c r="D496" s="1">
        <v>12500</v>
      </c>
      <c r="G496" s="1">
        <v>195000</v>
      </c>
    </row>
    <row r="497" spans="1:7" x14ac:dyDescent="0.25">
      <c r="A497" t="s">
        <v>155</v>
      </c>
      <c r="B497">
        <v>10</v>
      </c>
      <c r="C497" t="s">
        <v>156</v>
      </c>
      <c r="D497" s="1">
        <v>12500</v>
      </c>
      <c r="G497" s="1">
        <v>207500</v>
      </c>
    </row>
    <row r="498" spans="1:7" x14ac:dyDescent="0.25">
      <c r="A498" t="s">
        <v>167</v>
      </c>
      <c r="B498">
        <v>5</v>
      </c>
      <c r="C498" t="s">
        <v>168</v>
      </c>
      <c r="D498" s="1">
        <v>20000</v>
      </c>
      <c r="G498" s="1">
        <v>227500</v>
      </c>
    </row>
    <row r="499" spans="1:7" x14ac:dyDescent="0.25">
      <c r="A499" t="s">
        <v>174</v>
      </c>
      <c r="B499">
        <v>6</v>
      </c>
      <c r="C499" t="s">
        <v>175</v>
      </c>
      <c r="D499" s="1">
        <v>20000</v>
      </c>
      <c r="G499" s="1">
        <v>247500</v>
      </c>
    </row>
    <row r="500" spans="1:7" x14ac:dyDescent="0.25">
      <c r="A500" t="s">
        <v>178</v>
      </c>
      <c r="B500">
        <v>7</v>
      </c>
      <c r="C500" t="s">
        <v>179</v>
      </c>
      <c r="D500" s="1">
        <v>12500</v>
      </c>
      <c r="G500" s="1">
        <v>260000</v>
      </c>
    </row>
    <row r="501" spans="1:7" x14ac:dyDescent="0.25">
      <c r="A501" t="s">
        <v>191</v>
      </c>
      <c r="B501">
        <v>5</v>
      </c>
      <c r="C501" t="s">
        <v>192</v>
      </c>
      <c r="D501" s="1">
        <v>20000</v>
      </c>
      <c r="G501" s="1">
        <v>280000</v>
      </c>
    </row>
    <row r="502" spans="1:7" x14ac:dyDescent="0.25">
      <c r="A502" t="s">
        <v>195</v>
      </c>
      <c r="B502">
        <v>6</v>
      </c>
      <c r="C502" t="s">
        <v>196</v>
      </c>
      <c r="D502" s="1">
        <v>12500</v>
      </c>
      <c r="G502" s="1">
        <v>292500</v>
      </c>
    </row>
    <row r="503" spans="1:7" x14ac:dyDescent="0.25">
      <c r="A503" t="s">
        <v>200</v>
      </c>
      <c r="B503">
        <v>6</v>
      </c>
      <c r="C503" t="s">
        <v>201</v>
      </c>
      <c r="D503" s="1">
        <v>20000</v>
      </c>
      <c r="G503" s="1">
        <v>312500</v>
      </c>
    </row>
    <row r="504" spans="1:7" x14ac:dyDescent="0.25">
      <c r="A504" t="s">
        <v>200</v>
      </c>
      <c r="B504">
        <v>7</v>
      </c>
      <c r="C504" t="s">
        <v>202</v>
      </c>
      <c r="D504" s="1">
        <v>12500</v>
      </c>
      <c r="G504" s="1">
        <v>325000</v>
      </c>
    </row>
    <row r="505" spans="1:7" x14ac:dyDescent="0.25">
      <c r="A505" t="s">
        <v>213</v>
      </c>
      <c r="B505">
        <v>4</v>
      </c>
      <c r="C505" t="s">
        <v>214</v>
      </c>
      <c r="D505" s="1">
        <v>20000</v>
      </c>
      <c r="G505" s="1">
        <v>345000</v>
      </c>
    </row>
    <row r="506" spans="1:7" x14ac:dyDescent="0.25">
      <c r="A506" t="s">
        <v>215</v>
      </c>
      <c r="B506">
        <v>5</v>
      </c>
      <c r="C506" t="s">
        <v>216</v>
      </c>
      <c r="D506" s="1">
        <v>12500</v>
      </c>
      <c r="G506" s="1">
        <v>357500</v>
      </c>
    </row>
    <row r="507" spans="1:7" x14ac:dyDescent="0.25">
      <c r="A507" t="s">
        <v>219</v>
      </c>
      <c r="B507">
        <v>6</v>
      </c>
      <c r="C507" t="s">
        <v>220</v>
      </c>
      <c r="D507" s="1">
        <v>12500</v>
      </c>
      <c r="G507" s="1">
        <v>370000</v>
      </c>
    </row>
    <row r="508" spans="1:7" x14ac:dyDescent="0.25">
      <c r="A508" t="s">
        <v>221</v>
      </c>
      <c r="B508">
        <v>8</v>
      </c>
      <c r="C508" t="s">
        <v>222</v>
      </c>
      <c r="D508" s="1">
        <v>20000</v>
      </c>
      <c r="G508" s="1">
        <v>390000</v>
      </c>
    </row>
    <row r="511" spans="1:7" x14ac:dyDescent="0.25">
      <c r="C511" t="s">
        <v>81</v>
      </c>
      <c r="D511" t="s">
        <v>314</v>
      </c>
      <c r="F511">
        <v>0</v>
      </c>
      <c r="G511" s="1">
        <v>390000</v>
      </c>
    </row>
    <row r="513" spans="1:7" x14ac:dyDescent="0.25">
      <c r="A513" t="s">
        <v>315</v>
      </c>
      <c r="B513" t="s">
        <v>316</v>
      </c>
      <c r="C513" t="s">
        <v>22</v>
      </c>
      <c r="F513" t="s">
        <v>27</v>
      </c>
      <c r="G513">
        <v>0</v>
      </c>
    </row>
    <row r="515" spans="1:7" x14ac:dyDescent="0.25">
      <c r="A515" t="s">
        <v>141</v>
      </c>
      <c r="B515">
        <v>5</v>
      </c>
      <c r="C515" t="s">
        <v>142</v>
      </c>
      <c r="D515" s="1">
        <v>6830.95</v>
      </c>
      <c r="G515" s="1">
        <v>6830.95</v>
      </c>
    </row>
    <row r="516" spans="1:7" x14ac:dyDescent="0.25">
      <c r="A516" t="s">
        <v>145</v>
      </c>
      <c r="B516">
        <v>1</v>
      </c>
      <c r="C516" t="s">
        <v>146</v>
      </c>
      <c r="D516" s="1">
        <v>10779.58</v>
      </c>
      <c r="G516" s="1">
        <v>17610.53</v>
      </c>
    </row>
    <row r="519" spans="1:7" x14ac:dyDescent="0.25">
      <c r="C519" t="s">
        <v>81</v>
      </c>
      <c r="D519" t="s">
        <v>317</v>
      </c>
      <c r="F519">
        <v>0</v>
      </c>
      <c r="G519" s="1">
        <v>17610.53</v>
      </c>
    </row>
    <row r="521" spans="1:7" x14ac:dyDescent="0.25">
      <c r="A521" t="s">
        <v>318</v>
      </c>
      <c r="B521" t="s">
        <v>319</v>
      </c>
      <c r="C521" t="s">
        <v>320</v>
      </c>
      <c r="F521" t="s">
        <v>27</v>
      </c>
      <c r="G521">
        <v>0</v>
      </c>
    </row>
    <row r="523" spans="1:7" x14ac:dyDescent="0.25">
      <c r="A523" t="s">
        <v>88</v>
      </c>
      <c r="B523">
        <v>1</v>
      </c>
      <c r="C523" t="s">
        <v>89</v>
      </c>
      <c r="D523">
        <v>11.6</v>
      </c>
      <c r="G523">
        <v>11.6</v>
      </c>
    </row>
    <row r="524" spans="1:7" x14ac:dyDescent="0.25">
      <c r="A524" t="s">
        <v>90</v>
      </c>
      <c r="B524">
        <v>2</v>
      </c>
      <c r="C524" t="s">
        <v>91</v>
      </c>
      <c r="D524" t="s">
        <v>321</v>
      </c>
      <c r="G524">
        <v>18.559999999999999</v>
      </c>
    </row>
    <row r="525" spans="1:7" x14ac:dyDescent="0.25">
      <c r="A525" t="s">
        <v>42</v>
      </c>
      <c r="B525">
        <v>1</v>
      </c>
      <c r="C525" t="s">
        <v>43</v>
      </c>
      <c r="D525">
        <v>17.399999999999999</v>
      </c>
      <c r="G525">
        <v>35.96</v>
      </c>
    </row>
    <row r="526" spans="1:7" x14ac:dyDescent="0.25">
      <c r="A526" t="s">
        <v>48</v>
      </c>
      <c r="B526">
        <v>1</v>
      </c>
      <c r="C526" t="s">
        <v>49</v>
      </c>
      <c r="D526">
        <v>5.8</v>
      </c>
      <c r="G526">
        <v>41.76</v>
      </c>
    </row>
    <row r="527" spans="1:7" x14ac:dyDescent="0.25">
      <c r="A527" t="s">
        <v>50</v>
      </c>
      <c r="B527">
        <v>1</v>
      </c>
      <c r="C527" t="s">
        <v>110</v>
      </c>
      <c r="D527">
        <v>6.96</v>
      </c>
      <c r="G527">
        <v>48.72</v>
      </c>
    </row>
    <row r="528" spans="1:7" x14ac:dyDescent="0.25">
      <c r="A528" t="s">
        <v>54</v>
      </c>
      <c r="B528">
        <v>1</v>
      </c>
      <c r="C528" t="s">
        <v>55</v>
      </c>
      <c r="D528">
        <v>5.8</v>
      </c>
      <c r="G528">
        <v>54.52</v>
      </c>
    </row>
    <row r="529" spans="1:7" x14ac:dyDescent="0.25">
      <c r="A529" t="s">
        <v>112</v>
      </c>
      <c r="B529">
        <v>1</v>
      </c>
      <c r="C529" t="s">
        <v>113</v>
      </c>
      <c r="D529">
        <v>6.96</v>
      </c>
      <c r="G529">
        <v>61.48</v>
      </c>
    </row>
    <row r="530" spans="1:7" x14ac:dyDescent="0.25">
      <c r="A530" t="s">
        <v>112</v>
      </c>
      <c r="B530">
        <v>2</v>
      </c>
      <c r="C530" t="s">
        <v>114</v>
      </c>
      <c r="D530">
        <v>6.96</v>
      </c>
      <c r="G530">
        <v>68.44</v>
      </c>
    </row>
    <row r="531" spans="1:7" x14ac:dyDescent="0.25">
      <c r="A531" t="s">
        <v>112</v>
      </c>
      <c r="B531">
        <v>3</v>
      </c>
      <c r="C531" t="s">
        <v>115</v>
      </c>
      <c r="D531">
        <v>6.96</v>
      </c>
      <c r="G531">
        <v>75.400000000000006</v>
      </c>
    </row>
    <row r="532" spans="1:7" x14ac:dyDescent="0.25">
      <c r="A532" t="s">
        <v>112</v>
      </c>
      <c r="B532">
        <v>4</v>
      </c>
      <c r="C532" t="s">
        <v>116</v>
      </c>
      <c r="D532">
        <v>20.88</v>
      </c>
      <c r="G532">
        <v>96.28</v>
      </c>
    </row>
    <row r="533" spans="1:7" x14ac:dyDescent="0.25">
      <c r="A533" t="s">
        <v>119</v>
      </c>
      <c r="B533">
        <v>6</v>
      </c>
      <c r="C533" t="s">
        <v>322</v>
      </c>
      <c r="D533">
        <v>6.96</v>
      </c>
      <c r="G533">
        <v>103.24</v>
      </c>
    </row>
    <row r="534" spans="1:7" x14ac:dyDescent="0.25">
      <c r="A534" t="s">
        <v>56</v>
      </c>
      <c r="B534">
        <v>2</v>
      </c>
      <c r="C534" t="s">
        <v>57</v>
      </c>
      <c r="D534">
        <v>17.399999999999999</v>
      </c>
      <c r="G534">
        <v>120.64</v>
      </c>
    </row>
    <row r="535" spans="1:7" x14ac:dyDescent="0.25">
      <c r="A535" t="s">
        <v>131</v>
      </c>
      <c r="B535">
        <v>1</v>
      </c>
      <c r="C535" t="s">
        <v>113</v>
      </c>
      <c r="D535">
        <v>6.96</v>
      </c>
      <c r="G535">
        <v>127.6</v>
      </c>
    </row>
    <row r="536" spans="1:7" x14ac:dyDescent="0.25">
      <c r="A536" t="s">
        <v>131</v>
      </c>
      <c r="B536">
        <v>2</v>
      </c>
      <c r="C536" t="s">
        <v>132</v>
      </c>
      <c r="D536">
        <v>6.96</v>
      </c>
      <c r="G536">
        <v>134.56</v>
      </c>
    </row>
    <row r="537" spans="1:7" x14ac:dyDescent="0.25">
      <c r="A537" t="s">
        <v>131</v>
      </c>
      <c r="B537">
        <v>8</v>
      </c>
      <c r="C537" t="s">
        <v>114</v>
      </c>
      <c r="D537">
        <v>6.96</v>
      </c>
      <c r="G537">
        <v>141.52000000000001</v>
      </c>
    </row>
    <row r="538" spans="1:7" x14ac:dyDescent="0.25">
      <c r="A538" t="s">
        <v>134</v>
      </c>
      <c r="B538">
        <v>3</v>
      </c>
      <c r="C538" t="s">
        <v>135</v>
      </c>
      <c r="D538">
        <v>6.96</v>
      </c>
      <c r="G538">
        <v>148.47999999999999</v>
      </c>
    </row>
    <row r="539" spans="1:7" x14ac:dyDescent="0.25">
      <c r="A539" t="s">
        <v>139</v>
      </c>
      <c r="B539">
        <v>4</v>
      </c>
      <c r="C539" t="s">
        <v>140</v>
      </c>
      <c r="D539">
        <v>6.96</v>
      </c>
      <c r="G539">
        <v>155.44</v>
      </c>
    </row>
    <row r="540" spans="1:7" x14ac:dyDescent="0.25">
      <c r="A540" t="s">
        <v>141</v>
      </c>
      <c r="B540">
        <v>5</v>
      </c>
      <c r="C540" t="s">
        <v>142</v>
      </c>
      <c r="D540">
        <v>6.96</v>
      </c>
      <c r="G540">
        <v>162.4</v>
      </c>
    </row>
    <row r="541" spans="1:7" x14ac:dyDescent="0.25">
      <c r="A541" t="s">
        <v>0</v>
      </c>
      <c r="C541" t="s">
        <v>1</v>
      </c>
      <c r="D541" t="s">
        <v>2</v>
      </c>
      <c r="E541" t="s">
        <v>3</v>
      </c>
      <c r="F541" t="s">
        <v>4</v>
      </c>
      <c r="G541" t="s">
        <v>323</v>
      </c>
    </row>
    <row r="542" spans="1:7" x14ac:dyDescent="0.25">
      <c r="A542" t="s">
        <v>6</v>
      </c>
      <c r="B542" t="s">
        <v>7</v>
      </c>
      <c r="C542" t="s">
        <v>8</v>
      </c>
      <c r="D542" t="s">
        <v>9</v>
      </c>
      <c r="E542">
        <v>23</v>
      </c>
      <c r="F542" t="s">
        <v>10</v>
      </c>
      <c r="G542" t="s">
        <v>11</v>
      </c>
    </row>
    <row r="543" spans="1:7" x14ac:dyDescent="0.25">
      <c r="C543" t="s">
        <v>12</v>
      </c>
      <c r="D543" t="s">
        <v>13</v>
      </c>
    </row>
    <row r="545" spans="1:7" x14ac:dyDescent="0.25">
      <c r="A545" t="s">
        <v>14</v>
      </c>
      <c r="B545" t="s">
        <v>15</v>
      </c>
      <c r="C545" t="s">
        <v>16</v>
      </c>
      <c r="G545" t="s">
        <v>17</v>
      </c>
    </row>
    <row r="546" spans="1:7" x14ac:dyDescent="0.25">
      <c r="A546" t="s">
        <v>18</v>
      </c>
      <c r="B546" t="s">
        <v>19</v>
      </c>
      <c r="C546" t="s">
        <v>20</v>
      </c>
      <c r="D546" t="s">
        <v>21</v>
      </c>
      <c r="E546" t="s">
        <v>22</v>
      </c>
      <c r="F546" t="s">
        <v>23</v>
      </c>
      <c r="G546" t="s">
        <v>24</v>
      </c>
    </row>
    <row r="549" spans="1:7" x14ac:dyDescent="0.25">
      <c r="A549" t="s">
        <v>58</v>
      </c>
      <c r="B549">
        <v>2</v>
      </c>
      <c r="C549" t="s">
        <v>59</v>
      </c>
      <c r="D549">
        <v>17.399999999999999</v>
      </c>
      <c r="G549">
        <v>179.8</v>
      </c>
    </row>
    <row r="550" spans="1:7" x14ac:dyDescent="0.25">
      <c r="A550" t="s">
        <v>145</v>
      </c>
      <c r="B550">
        <v>1</v>
      </c>
      <c r="C550" t="s">
        <v>146</v>
      </c>
      <c r="D550">
        <v>6.96</v>
      </c>
      <c r="G550">
        <v>186.76</v>
      </c>
    </row>
    <row r="551" spans="1:7" x14ac:dyDescent="0.25">
      <c r="A551" t="s">
        <v>145</v>
      </c>
      <c r="B551">
        <v>2</v>
      </c>
      <c r="C551" t="s">
        <v>113</v>
      </c>
      <c r="D551">
        <v>6.96</v>
      </c>
      <c r="G551">
        <v>193.72</v>
      </c>
    </row>
    <row r="552" spans="1:7" x14ac:dyDescent="0.25">
      <c r="A552" t="s">
        <v>145</v>
      </c>
      <c r="B552">
        <v>3</v>
      </c>
      <c r="C552" t="s">
        <v>147</v>
      </c>
      <c r="D552">
        <v>6.96</v>
      </c>
      <c r="G552">
        <v>200.68</v>
      </c>
    </row>
    <row r="553" spans="1:7" x14ac:dyDescent="0.25">
      <c r="A553" t="s">
        <v>145</v>
      </c>
      <c r="B553">
        <v>9</v>
      </c>
      <c r="C553" t="s">
        <v>114</v>
      </c>
      <c r="D553">
        <v>6.96</v>
      </c>
      <c r="G553">
        <v>207.64</v>
      </c>
    </row>
    <row r="554" spans="1:7" x14ac:dyDescent="0.25">
      <c r="A554" t="s">
        <v>148</v>
      </c>
      <c r="B554">
        <v>4</v>
      </c>
      <c r="C554" t="s">
        <v>149</v>
      </c>
      <c r="D554">
        <v>6.96</v>
      </c>
      <c r="G554">
        <v>214.6</v>
      </c>
    </row>
    <row r="555" spans="1:7" x14ac:dyDescent="0.25">
      <c r="A555" t="s">
        <v>151</v>
      </c>
      <c r="B555">
        <v>5</v>
      </c>
      <c r="C555" t="s">
        <v>152</v>
      </c>
      <c r="D555">
        <v>6.96</v>
      </c>
      <c r="G555">
        <v>221.56</v>
      </c>
    </row>
    <row r="556" spans="1:7" x14ac:dyDescent="0.25">
      <c r="A556" t="s">
        <v>153</v>
      </c>
      <c r="B556">
        <v>6</v>
      </c>
      <c r="C556" t="s">
        <v>154</v>
      </c>
      <c r="D556">
        <v>6.96</v>
      </c>
      <c r="G556">
        <v>228.52</v>
      </c>
    </row>
    <row r="557" spans="1:7" x14ac:dyDescent="0.25">
      <c r="A557" t="s">
        <v>159</v>
      </c>
      <c r="B557">
        <v>7</v>
      </c>
      <c r="C557" t="s">
        <v>160</v>
      </c>
      <c r="D557">
        <v>6.96</v>
      </c>
      <c r="G557">
        <v>235.48</v>
      </c>
    </row>
    <row r="558" spans="1:7" x14ac:dyDescent="0.25">
      <c r="A558" t="s">
        <v>64</v>
      </c>
      <c r="B558">
        <v>1</v>
      </c>
      <c r="C558" t="s">
        <v>65</v>
      </c>
      <c r="D558">
        <v>11.6</v>
      </c>
      <c r="G558">
        <v>247.08</v>
      </c>
    </row>
    <row r="559" spans="1:7" x14ac:dyDescent="0.25">
      <c r="A559" t="s">
        <v>163</v>
      </c>
      <c r="B559">
        <v>1</v>
      </c>
      <c r="C559" t="s">
        <v>164</v>
      </c>
      <c r="D559">
        <v>6.96</v>
      </c>
      <c r="G559">
        <v>254.04</v>
      </c>
    </row>
    <row r="560" spans="1:7" x14ac:dyDescent="0.25">
      <c r="A560" t="s">
        <v>165</v>
      </c>
      <c r="B560">
        <v>2</v>
      </c>
      <c r="C560" t="s">
        <v>113</v>
      </c>
      <c r="D560">
        <v>6.96</v>
      </c>
      <c r="G560">
        <v>261</v>
      </c>
    </row>
    <row r="561" spans="1:7" x14ac:dyDescent="0.25">
      <c r="A561" t="s">
        <v>169</v>
      </c>
      <c r="B561">
        <v>3</v>
      </c>
      <c r="C561" t="s">
        <v>170</v>
      </c>
      <c r="D561">
        <v>6.96</v>
      </c>
      <c r="G561">
        <v>267.95999999999998</v>
      </c>
    </row>
    <row r="562" spans="1:7" x14ac:dyDescent="0.25">
      <c r="A562" t="s">
        <v>169</v>
      </c>
      <c r="B562">
        <v>4</v>
      </c>
      <c r="C562" t="s">
        <v>171</v>
      </c>
      <c r="D562">
        <v>5.8</v>
      </c>
      <c r="G562">
        <v>273.76</v>
      </c>
    </row>
    <row r="563" spans="1:7" x14ac:dyDescent="0.25">
      <c r="A563" t="s">
        <v>66</v>
      </c>
      <c r="B563">
        <v>2</v>
      </c>
      <c r="C563" t="s">
        <v>69</v>
      </c>
      <c r="D563">
        <v>5.8</v>
      </c>
      <c r="G563">
        <v>279.56</v>
      </c>
    </row>
    <row r="564" spans="1:7" x14ac:dyDescent="0.25">
      <c r="A564" t="s">
        <v>173</v>
      </c>
      <c r="B564">
        <v>5</v>
      </c>
      <c r="C564" t="s">
        <v>114</v>
      </c>
      <c r="D564">
        <v>6.96</v>
      </c>
      <c r="G564">
        <v>286.52</v>
      </c>
    </row>
    <row r="565" spans="1:7" x14ac:dyDescent="0.25">
      <c r="A565" t="s">
        <v>176</v>
      </c>
      <c r="B565">
        <v>1</v>
      </c>
      <c r="C565" t="s">
        <v>177</v>
      </c>
      <c r="D565">
        <v>6.96</v>
      </c>
      <c r="G565">
        <v>293.48</v>
      </c>
    </row>
    <row r="566" spans="1:7" x14ac:dyDescent="0.25">
      <c r="A566" t="s">
        <v>181</v>
      </c>
      <c r="B566">
        <v>2</v>
      </c>
      <c r="C566" t="s">
        <v>182</v>
      </c>
      <c r="D566">
        <v>6.96</v>
      </c>
      <c r="G566">
        <v>300.44</v>
      </c>
    </row>
    <row r="567" spans="1:7" x14ac:dyDescent="0.25">
      <c r="A567" t="s">
        <v>185</v>
      </c>
      <c r="B567">
        <v>3</v>
      </c>
      <c r="C567" t="s">
        <v>113</v>
      </c>
      <c r="D567">
        <v>6.96</v>
      </c>
      <c r="G567">
        <v>307.39999999999998</v>
      </c>
    </row>
    <row r="568" spans="1:7" x14ac:dyDescent="0.25">
      <c r="A568" t="s">
        <v>185</v>
      </c>
      <c r="B568">
        <v>8</v>
      </c>
      <c r="C568" t="s">
        <v>115</v>
      </c>
      <c r="D568">
        <v>6.96</v>
      </c>
      <c r="G568">
        <v>314.36</v>
      </c>
    </row>
    <row r="569" spans="1:7" x14ac:dyDescent="0.25">
      <c r="A569" t="s">
        <v>186</v>
      </c>
      <c r="B569">
        <v>4</v>
      </c>
      <c r="C569" t="s">
        <v>187</v>
      </c>
      <c r="D569">
        <v>6.96</v>
      </c>
      <c r="G569">
        <v>321.32</v>
      </c>
    </row>
    <row r="570" spans="1:7" x14ac:dyDescent="0.25">
      <c r="A570" t="s">
        <v>70</v>
      </c>
      <c r="B570">
        <v>2</v>
      </c>
      <c r="C570" t="s">
        <v>72</v>
      </c>
      <c r="D570">
        <v>11.6</v>
      </c>
      <c r="G570">
        <v>332.92</v>
      </c>
    </row>
    <row r="571" spans="1:7" x14ac:dyDescent="0.25">
      <c r="A571" t="s">
        <v>189</v>
      </c>
      <c r="B571">
        <v>1</v>
      </c>
      <c r="C571" t="s">
        <v>182</v>
      </c>
      <c r="D571">
        <v>6.96</v>
      </c>
      <c r="G571">
        <v>339.88</v>
      </c>
    </row>
    <row r="572" spans="1:7" x14ac:dyDescent="0.25">
      <c r="A572" t="s">
        <v>190</v>
      </c>
      <c r="B572">
        <v>2</v>
      </c>
      <c r="C572" t="s">
        <v>113</v>
      </c>
      <c r="D572">
        <v>6.96</v>
      </c>
      <c r="G572">
        <v>346.84</v>
      </c>
    </row>
    <row r="573" spans="1:7" x14ac:dyDescent="0.25">
      <c r="A573" t="s">
        <v>190</v>
      </c>
      <c r="B573">
        <v>4</v>
      </c>
      <c r="C573" t="s">
        <v>114</v>
      </c>
      <c r="D573">
        <v>6.96</v>
      </c>
      <c r="G573">
        <v>353.8</v>
      </c>
    </row>
    <row r="574" spans="1:7" x14ac:dyDescent="0.25">
      <c r="A574" t="s">
        <v>197</v>
      </c>
      <c r="B574">
        <v>3</v>
      </c>
      <c r="C574" t="s">
        <v>198</v>
      </c>
      <c r="D574">
        <v>6.96</v>
      </c>
      <c r="G574">
        <v>360.76</v>
      </c>
    </row>
    <row r="575" spans="1:7" x14ac:dyDescent="0.25">
      <c r="A575" t="s">
        <v>73</v>
      </c>
      <c r="B575">
        <v>2</v>
      </c>
      <c r="C575" t="s">
        <v>75</v>
      </c>
      <c r="D575">
        <v>11.6</v>
      </c>
      <c r="G575">
        <v>372.36</v>
      </c>
    </row>
    <row r="576" spans="1:7" x14ac:dyDescent="0.25">
      <c r="A576" t="s">
        <v>204</v>
      </c>
      <c r="B576">
        <v>1</v>
      </c>
      <c r="C576" t="s">
        <v>113</v>
      </c>
      <c r="D576">
        <v>6.96</v>
      </c>
      <c r="G576">
        <v>379.32</v>
      </c>
    </row>
    <row r="577" spans="1:7" x14ac:dyDescent="0.25">
      <c r="A577" t="s">
        <v>204</v>
      </c>
      <c r="B577">
        <v>2</v>
      </c>
      <c r="C577" t="s">
        <v>198</v>
      </c>
      <c r="D577">
        <v>6.96</v>
      </c>
      <c r="G577">
        <v>386.28</v>
      </c>
    </row>
    <row r="578" spans="1:7" x14ac:dyDescent="0.25">
      <c r="A578" t="s">
        <v>204</v>
      </c>
      <c r="B578">
        <v>8</v>
      </c>
      <c r="C578" t="s">
        <v>114</v>
      </c>
      <c r="D578">
        <v>6.96</v>
      </c>
      <c r="G578">
        <v>393.24</v>
      </c>
    </row>
    <row r="579" spans="1:7" x14ac:dyDescent="0.25">
      <c r="A579" t="s">
        <v>206</v>
      </c>
      <c r="B579">
        <v>3</v>
      </c>
      <c r="C579" t="s">
        <v>149</v>
      </c>
      <c r="D579">
        <v>6.96</v>
      </c>
      <c r="G579">
        <v>400.2</v>
      </c>
    </row>
    <row r="580" spans="1:7" x14ac:dyDescent="0.25">
      <c r="A580" t="s">
        <v>206</v>
      </c>
      <c r="B580">
        <v>4</v>
      </c>
      <c r="C580" t="s">
        <v>164</v>
      </c>
      <c r="D580">
        <v>6.96</v>
      </c>
      <c r="G580">
        <v>407.16</v>
      </c>
    </row>
    <row r="581" spans="1:7" x14ac:dyDescent="0.25">
      <c r="A581" t="s">
        <v>207</v>
      </c>
      <c r="B581">
        <v>5</v>
      </c>
      <c r="C581" t="s">
        <v>208</v>
      </c>
      <c r="D581">
        <v>6.96</v>
      </c>
      <c r="G581">
        <v>414.12</v>
      </c>
    </row>
    <row r="582" spans="1:7" x14ac:dyDescent="0.25">
      <c r="A582" t="s">
        <v>76</v>
      </c>
      <c r="B582">
        <v>2</v>
      </c>
      <c r="C582" t="s">
        <v>78</v>
      </c>
      <c r="D582">
        <v>11.6</v>
      </c>
      <c r="G582">
        <v>425.72</v>
      </c>
    </row>
    <row r="583" spans="1:7" x14ac:dyDescent="0.25">
      <c r="A583" t="s">
        <v>211</v>
      </c>
      <c r="B583">
        <v>1</v>
      </c>
      <c r="C583" t="s">
        <v>212</v>
      </c>
      <c r="D583">
        <v>6.96</v>
      </c>
      <c r="G583">
        <v>432.68</v>
      </c>
    </row>
    <row r="584" spans="1:7" x14ac:dyDescent="0.25">
      <c r="A584" t="s">
        <v>211</v>
      </c>
      <c r="B584">
        <v>2</v>
      </c>
      <c r="C584" t="s">
        <v>164</v>
      </c>
      <c r="D584">
        <v>6.96</v>
      </c>
      <c r="G584">
        <v>439.64</v>
      </c>
    </row>
    <row r="585" spans="1:7" x14ac:dyDescent="0.25">
      <c r="A585" t="s">
        <v>219</v>
      </c>
      <c r="B585">
        <v>3</v>
      </c>
      <c r="C585" t="s">
        <v>182</v>
      </c>
      <c r="D585">
        <v>6.96</v>
      </c>
      <c r="G585">
        <v>446.6</v>
      </c>
    </row>
    <row r="586" spans="1:7" x14ac:dyDescent="0.25">
      <c r="A586" t="s">
        <v>219</v>
      </c>
      <c r="B586">
        <v>7</v>
      </c>
      <c r="C586" t="s">
        <v>113</v>
      </c>
      <c r="D586">
        <v>6.96</v>
      </c>
      <c r="G586">
        <v>453.56</v>
      </c>
    </row>
    <row r="587" spans="1:7" x14ac:dyDescent="0.25">
      <c r="A587" t="s">
        <v>79</v>
      </c>
      <c r="B587">
        <v>2</v>
      </c>
      <c r="C587" t="s">
        <v>80</v>
      </c>
      <c r="D587">
        <v>23.2</v>
      </c>
      <c r="G587">
        <v>476.76</v>
      </c>
    </row>
    <row r="590" spans="1:7" x14ac:dyDescent="0.25">
      <c r="C590" t="s">
        <v>81</v>
      </c>
      <c r="D590" t="s">
        <v>324</v>
      </c>
      <c r="F590">
        <v>0</v>
      </c>
      <c r="G590">
        <v>476.76</v>
      </c>
    </row>
    <row r="592" spans="1:7" x14ac:dyDescent="0.25">
      <c r="A592" t="s">
        <v>325</v>
      </c>
      <c r="B592" t="s">
        <v>326</v>
      </c>
      <c r="C592" t="s">
        <v>327</v>
      </c>
      <c r="F592" t="s">
        <v>27</v>
      </c>
      <c r="G592">
        <v>0</v>
      </c>
    </row>
    <row r="594" spans="1:7" x14ac:dyDescent="0.25">
      <c r="A594" t="s">
        <v>163</v>
      </c>
      <c r="B594">
        <v>1</v>
      </c>
      <c r="C594" t="s">
        <v>164</v>
      </c>
      <c r="D594" s="1">
        <v>20000</v>
      </c>
      <c r="G594" s="1">
        <v>20000</v>
      </c>
    </row>
    <row r="595" spans="1:7" x14ac:dyDescent="0.25">
      <c r="A595" t="s">
        <v>206</v>
      </c>
      <c r="B595">
        <v>4</v>
      </c>
      <c r="C595" t="s">
        <v>164</v>
      </c>
      <c r="D595" s="1">
        <v>20000</v>
      </c>
      <c r="G595" s="1">
        <v>40000</v>
      </c>
    </row>
    <row r="596" spans="1:7" x14ac:dyDescent="0.25">
      <c r="A596" t="s">
        <v>211</v>
      </c>
      <c r="B596">
        <v>1</v>
      </c>
      <c r="C596" t="s">
        <v>212</v>
      </c>
      <c r="D596" s="1">
        <v>10000</v>
      </c>
      <c r="G596" s="1">
        <v>50000</v>
      </c>
    </row>
    <row r="597" spans="1:7" x14ac:dyDescent="0.25">
      <c r="A597" t="s">
        <v>211</v>
      </c>
      <c r="B597">
        <v>2</v>
      </c>
      <c r="C597" t="s">
        <v>164</v>
      </c>
      <c r="D597" s="1">
        <v>20000</v>
      </c>
      <c r="G597" s="1">
        <v>70000</v>
      </c>
    </row>
    <row r="600" spans="1:7" x14ac:dyDescent="0.25">
      <c r="C600" t="s">
        <v>81</v>
      </c>
      <c r="D600" t="s">
        <v>328</v>
      </c>
      <c r="F600">
        <v>0</v>
      </c>
      <c r="G600" s="1">
        <v>70000</v>
      </c>
    </row>
    <row r="601" spans="1:7" x14ac:dyDescent="0.25">
      <c r="A601" t="s">
        <v>0</v>
      </c>
      <c r="C601" t="s">
        <v>1</v>
      </c>
      <c r="D601" t="s">
        <v>2</v>
      </c>
      <c r="E601" t="s">
        <v>3</v>
      </c>
      <c r="F601" t="s">
        <v>4</v>
      </c>
      <c r="G601" t="s">
        <v>329</v>
      </c>
    </row>
    <row r="602" spans="1:7" x14ac:dyDescent="0.25">
      <c r="A602" t="s">
        <v>6</v>
      </c>
      <c r="B602" t="s">
        <v>7</v>
      </c>
      <c r="C602" t="s">
        <v>8</v>
      </c>
      <c r="D602" t="s">
        <v>9</v>
      </c>
      <c r="E602">
        <v>23</v>
      </c>
      <c r="F602" t="s">
        <v>10</v>
      </c>
      <c r="G602" t="s">
        <v>11</v>
      </c>
    </row>
    <row r="603" spans="1:7" x14ac:dyDescent="0.25">
      <c r="C603" t="s">
        <v>12</v>
      </c>
      <c r="D603" t="s">
        <v>13</v>
      </c>
    </row>
    <row r="605" spans="1:7" x14ac:dyDescent="0.25">
      <c r="A605" t="s">
        <v>14</v>
      </c>
      <c r="B605" t="s">
        <v>15</v>
      </c>
      <c r="C605" t="s">
        <v>16</v>
      </c>
      <c r="G605" t="s">
        <v>17</v>
      </c>
    </row>
    <row r="606" spans="1:7" x14ac:dyDescent="0.25">
      <c r="A606" t="s">
        <v>18</v>
      </c>
      <c r="B606" t="s">
        <v>19</v>
      </c>
      <c r="C606" t="s">
        <v>20</v>
      </c>
      <c r="D606" t="s">
        <v>21</v>
      </c>
      <c r="E606" t="s">
        <v>22</v>
      </c>
      <c r="F606" t="s">
        <v>23</v>
      </c>
      <c r="G606" t="s">
        <v>24</v>
      </c>
    </row>
    <row r="610" spans="1:7" x14ac:dyDescent="0.25">
      <c r="A610" t="s">
        <v>330</v>
      </c>
      <c r="B610" t="s">
        <v>331</v>
      </c>
      <c r="C610" t="s">
        <v>332</v>
      </c>
      <c r="F610" t="s">
        <v>27</v>
      </c>
      <c r="G610">
        <v>0</v>
      </c>
    </row>
    <row r="612" spans="1:7" x14ac:dyDescent="0.25">
      <c r="A612" t="s">
        <v>36</v>
      </c>
      <c r="B612">
        <v>2</v>
      </c>
      <c r="C612" s="2">
        <v>44927</v>
      </c>
      <c r="D612" s="1">
        <v>10620</v>
      </c>
      <c r="G612" s="1">
        <v>10620</v>
      </c>
    </row>
    <row r="613" spans="1:7" x14ac:dyDescent="0.25">
      <c r="A613" t="s">
        <v>42</v>
      </c>
      <c r="B613">
        <v>2</v>
      </c>
      <c r="C613" s="2">
        <v>44958</v>
      </c>
      <c r="D613" s="1">
        <v>10620</v>
      </c>
      <c r="G613" s="1">
        <v>21240</v>
      </c>
    </row>
    <row r="614" spans="1:7" x14ac:dyDescent="0.25">
      <c r="A614" t="s">
        <v>48</v>
      </c>
      <c r="B614">
        <v>2</v>
      </c>
      <c r="C614" s="2">
        <v>44986</v>
      </c>
      <c r="D614" s="1">
        <v>10620</v>
      </c>
      <c r="G614" s="1">
        <v>31860</v>
      </c>
    </row>
    <row r="615" spans="1:7" x14ac:dyDescent="0.25">
      <c r="A615" t="s">
        <v>264</v>
      </c>
      <c r="B615">
        <v>2</v>
      </c>
      <c r="C615" s="2">
        <v>45017</v>
      </c>
      <c r="D615" s="1">
        <v>10620</v>
      </c>
      <c r="G615" s="1">
        <v>42480</v>
      </c>
    </row>
    <row r="616" spans="1:7" x14ac:dyDescent="0.25">
      <c r="A616" t="s">
        <v>56</v>
      </c>
      <c r="B616">
        <v>3</v>
      </c>
      <c r="C616" s="2">
        <v>45047</v>
      </c>
      <c r="D616" s="1">
        <v>6402</v>
      </c>
      <c r="G616" s="1">
        <v>48882</v>
      </c>
    </row>
    <row r="619" spans="1:7" x14ac:dyDescent="0.25">
      <c r="C619" t="s">
        <v>81</v>
      </c>
      <c r="D619" t="s">
        <v>333</v>
      </c>
      <c r="F619">
        <v>0</v>
      </c>
      <c r="G619" s="1">
        <v>48882</v>
      </c>
    </row>
    <row r="621" spans="1:7" x14ac:dyDescent="0.25">
      <c r="A621" t="s">
        <v>334</v>
      </c>
      <c r="B621" t="s">
        <v>335</v>
      </c>
      <c r="C621" t="s">
        <v>336</v>
      </c>
      <c r="F621" t="s">
        <v>27</v>
      </c>
      <c r="G621">
        <v>0</v>
      </c>
    </row>
    <row r="623" spans="1:7" x14ac:dyDescent="0.25">
      <c r="A623" t="s">
        <v>50</v>
      </c>
      <c r="B623">
        <v>1</v>
      </c>
      <c r="C623" t="s">
        <v>110</v>
      </c>
      <c r="D623" s="1">
        <v>2881.72</v>
      </c>
      <c r="G623" s="1">
        <v>2881.72</v>
      </c>
    </row>
    <row r="624" spans="1:7" x14ac:dyDescent="0.25">
      <c r="A624" t="s">
        <v>148</v>
      </c>
      <c r="B624">
        <v>4</v>
      </c>
      <c r="C624" t="s">
        <v>149</v>
      </c>
      <c r="D624" s="1">
        <v>34800</v>
      </c>
      <c r="G624" s="1">
        <v>37681.72</v>
      </c>
    </row>
    <row r="625" spans="1:7" x14ac:dyDescent="0.25">
      <c r="A625" t="s">
        <v>197</v>
      </c>
      <c r="B625">
        <v>3</v>
      </c>
      <c r="C625" t="s">
        <v>198</v>
      </c>
      <c r="D625" s="1">
        <v>23200</v>
      </c>
      <c r="G625" s="1">
        <v>60881.72</v>
      </c>
    </row>
    <row r="626" spans="1:7" x14ac:dyDescent="0.25">
      <c r="A626" t="s">
        <v>204</v>
      </c>
      <c r="B626">
        <v>2</v>
      </c>
      <c r="C626" t="s">
        <v>198</v>
      </c>
      <c r="D626" s="1">
        <v>23200</v>
      </c>
      <c r="G626" s="1">
        <v>84081.72</v>
      </c>
    </row>
    <row r="627" spans="1:7" x14ac:dyDescent="0.25">
      <c r="A627" t="s">
        <v>206</v>
      </c>
      <c r="B627">
        <v>3</v>
      </c>
      <c r="C627" t="s">
        <v>149</v>
      </c>
      <c r="D627" s="1">
        <v>34800</v>
      </c>
      <c r="G627" s="1">
        <v>118881.72</v>
      </c>
    </row>
    <row r="628" spans="1:7" x14ac:dyDescent="0.25">
      <c r="A628" t="s">
        <v>207</v>
      </c>
      <c r="B628">
        <v>5</v>
      </c>
      <c r="C628" t="s">
        <v>208</v>
      </c>
      <c r="D628" s="1">
        <v>23343.84</v>
      </c>
      <c r="G628" s="1">
        <v>142225.56</v>
      </c>
    </row>
    <row r="629" spans="1:7" x14ac:dyDescent="0.25">
      <c r="A629" t="s">
        <v>219</v>
      </c>
      <c r="B629">
        <v>3</v>
      </c>
      <c r="C629" t="s">
        <v>182</v>
      </c>
      <c r="D629" s="1">
        <v>17400</v>
      </c>
      <c r="G629" s="1">
        <v>159625.56</v>
      </c>
    </row>
    <row r="632" spans="1:7" x14ac:dyDescent="0.25">
      <c r="C632" t="s">
        <v>81</v>
      </c>
      <c r="D632" t="s">
        <v>337</v>
      </c>
      <c r="F632">
        <v>0</v>
      </c>
      <c r="G632" s="1">
        <v>159625.56</v>
      </c>
    </row>
    <row r="636" spans="1:7" x14ac:dyDescent="0.25">
      <c r="C636" t="s">
        <v>81</v>
      </c>
      <c r="D636" t="s">
        <v>338</v>
      </c>
      <c r="F636">
        <v>0</v>
      </c>
      <c r="G636" s="1">
        <v>833144.8</v>
      </c>
    </row>
    <row r="638" spans="1:7" x14ac:dyDescent="0.25">
      <c r="A638" t="s">
        <v>339</v>
      </c>
      <c r="B638" t="s">
        <v>298</v>
      </c>
      <c r="C638" t="s">
        <v>340</v>
      </c>
      <c r="F638" t="s">
        <v>27</v>
      </c>
      <c r="G638">
        <v>0</v>
      </c>
    </row>
    <row r="640" spans="1:7" x14ac:dyDescent="0.25">
      <c r="A640" t="s">
        <v>341</v>
      </c>
      <c r="B640" t="s">
        <v>342</v>
      </c>
      <c r="C640" t="s">
        <v>343</v>
      </c>
      <c r="F640" t="s">
        <v>27</v>
      </c>
      <c r="G640">
        <v>0</v>
      </c>
    </row>
    <row r="642" spans="1:7" x14ac:dyDescent="0.25">
      <c r="A642" t="s">
        <v>131</v>
      </c>
      <c r="B642">
        <v>2</v>
      </c>
      <c r="C642" t="s">
        <v>132</v>
      </c>
      <c r="D642" s="1">
        <v>174000</v>
      </c>
      <c r="G642" s="1">
        <v>174000</v>
      </c>
    </row>
    <row r="643" spans="1:7" x14ac:dyDescent="0.25">
      <c r="A643" t="s">
        <v>134</v>
      </c>
      <c r="B643">
        <v>3</v>
      </c>
      <c r="C643" t="s">
        <v>135</v>
      </c>
      <c r="D643" s="1">
        <v>58000</v>
      </c>
      <c r="G643" s="1">
        <v>232000</v>
      </c>
    </row>
    <row r="644" spans="1:7" x14ac:dyDescent="0.25">
      <c r="A644" t="s">
        <v>139</v>
      </c>
      <c r="B644">
        <v>4</v>
      </c>
      <c r="C644" t="s">
        <v>140</v>
      </c>
      <c r="D644" s="1">
        <v>58000</v>
      </c>
      <c r="G644" s="1">
        <v>290000</v>
      </c>
    </row>
    <row r="645" spans="1:7" x14ac:dyDescent="0.25">
      <c r="A645" t="s">
        <v>151</v>
      </c>
      <c r="B645">
        <v>5</v>
      </c>
      <c r="C645" t="s">
        <v>152</v>
      </c>
      <c r="D645" s="1">
        <v>40600</v>
      </c>
      <c r="G645" s="1">
        <v>330600</v>
      </c>
    </row>
    <row r="646" spans="1:7" x14ac:dyDescent="0.25">
      <c r="A646" t="s">
        <v>153</v>
      </c>
      <c r="B646">
        <v>6</v>
      </c>
      <c r="C646" t="s">
        <v>154</v>
      </c>
      <c r="D646" s="1">
        <v>27376</v>
      </c>
      <c r="G646" s="1">
        <v>357976</v>
      </c>
    </row>
    <row r="647" spans="1:7" x14ac:dyDescent="0.25">
      <c r="A647" t="s">
        <v>159</v>
      </c>
      <c r="B647">
        <v>7</v>
      </c>
      <c r="C647" t="s">
        <v>160</v>
      </c>
      <c r="D647" s="1">
        <v>14848</v>
      </c>
      <c r="G647" s="1">
        <v>372824</v>
      </c>
    </row>
    <row r="648" spans="1:7" x14ac:dyDescent="0.25">
      <c r="A648" t="s">
        <v>176</v>
      </c>
      <c r="B648">
        <v>1</v>
      </c>
      <c r="C648" t="s">
        <v>177</v>
      </c>
      <c r="D648" s="1">
        <v>19200</v>
      </c>
      <c r="G648" s="1">
        <v>392024</v>
      </c>
    </row>
    <row r="649" spans="1:7" x14ac:dyDescent="0.25">
      <c r="A649" t="s">
        <v>181</v>
      </c>
      <c r="B649">
        <v>2</v>
      </c>
      <c r="C649" t="s">
        <v>182</v>
      </c>
      <c r="D649" s="1">
        <v>130000.01</v>
      </c>
      <c r="G649" s="1">
        <v>522024.01</v>
      </c>
    </row>
    <row r="650" spans="1:7" x14ac:dyDescent="0.25">
      <c r="A650" t="s">
        <v>189</v>
      </c>
      <c r="B650">
        <v>1</v>
      </c>
      <c r="C650" t="s">
        <v>182</v>
      </c>
      <c r="D650" s="1">
        <v>41140.589999999997</v>
      </c>
      <c r="G650" s="1">
        <v>563164.6</v>
      </c>
    </row>
    <row r="653" spans="1:7" x14ac:dyDescent="0.25">
      <c r="C653" t="s">
        <v>81</v>
      </c>
      <c r="D653" t="s">
        <v>344</v>
      </c>
      <c r="F653">
        <v>0</v>
      </c>
      <c r="G653" s="1">
        <v>563164.6</v>
      </c>
    </row>
    <row r="655" spans="1:7" x14ac:dyDescent="0.25">
      <c r="A655" t="s">
        <v>345</v>
      </c>
      <c r="B655" t="s">
        <v>346</v>
      </c>
      <c r="C655" t="s">
        <v>347</v>
      </c>
      <c r="F655" t="s">
        <v>27</v>
      </c>
      <c r="G655">
        <v>0</v>
      </c>
    </row>
    <row r="657" spans="1:7" x14ac:dyDescent="0.25">
      <c r="A657" t="s">
        <v>169</v>
      </c>
      <c r="B657">
        <v>3</v>
      </c>
      <c r="C657" t="s">
        <v>170</v>
      </c>
      <c r="D657" s="1">
        <v>9860</v>
      </c>
      <c r="G657" s="1">
        <v>9860</v>
      </c>
    </row>
    <row r="660" spans="1:7" x14ac:dyDescent="0.25">
      <c r="C660" t="s">
        <v>81</v>
      </c>
      <c r="D660" t="s">
        <v>348</v>
      </c>
      <c r="F660">
        <v>0</v>
      </c>
      <c r="G660" s="1">
        <v>9860</v>
      </c>
    </row>
    <row r="661" spans="1:7" x14ac:dyDescent="0.25">
      <c r="A661" t="s">
        <v>0</v>
      </c>
      <c r="C661" t="s">
        <v>1</v>
      </c>
      <c r="D661" t="s">
        <v>2</v>
      </c>
      <c r="E661" t="s">
        <v>3</v>
      </c>
      <c r="F661" t="s">
        <v>4</v>
      </c>
      <c r="G661" t="s">
        <v>349</v>
      </c>
    </row>
    <row r="662" spans="1:7" x14ac:dyDescent="0.25">
      <c r="A662" t="s">
        <v>6</v>
      </c>
      <c r="B662" t="s">
        <v>7</v>
      </c>
      <c r="C662" t="s">
        <v>8</v>
      </c>
      <c r="D662" t="s">
        <v>9</v>
      </c>
      <c r="E662">
        <v>23</v>
      </c>
      <c r="F662" t="s">
        <v>10</v>
      </c>
      <c r="G662" t="s">
        <v>11</v>
      </c>
    </row>
    <row r="663" spans="1:7" x14ac:dyDescent="0.25">
      <c r="C663" t="s">
        <v>12</v>
      </c>
      <c r="D663" t="s">
        <v>13</v>
      </c>
    </row>
    <row r="665" spans="1:7" x14ac:dyDescent="0.25">
      <c r="A665" t="s">
        <v>14</v>
      </c>
      <c r="B665" t="s">
        <v>15</v>
      </c>
      <c r="C665" t="s">
        <v>16</v>
      </c>
      <c r="G665" t="s">
        <v>17</v>
      </c>
    </row>
    <row r="666" spans="1:7" x14ac:dyDescent="0.25">
      <c r="A666" t="s">
        <v>18</v>
      </c>
      <c r="B666" t="s">
        <v>19</v>
      </c>
      <c r="C666" t="s">
        <v>20</v>
      </c>
      <c r="D666" t="s">
        <v>21</v>
      </c>
      <c r="E666" t="s">
        <v>22</v>
      </c>
      <c r="F666" t="s">
        <v>23</v>
      </c>
      <c r="G666" t="s">
        <v>24</v>
      </c>
    </row>
    <row r="672" spans="1:7" x14ac:dyDescent="0.25">
      <c r="C672" t="s">
        <v>81</v>
      </c>
      <c r="D672" t="s">
        <v>350</v>
      </c>
      <c r="F672">
        <v>0</v>
      </c>
      <c r="G672" s="1">
        <v>573024.6</v>
      </c>
    </row>
    <row r="676" spans="3:6" x14ac:dyDescent="0.25">
      <c r="C676" t="s">
        <v>81</v>
      </c>
      <c r="D676" t="s">
        <v>82</v>
      </c>
      <c r="E676" t="s">
        <v>83</v>
      </c>
      <c r="F676" t="s">
        <v>84</v>
      </c>
    </row>
    <row r="680" spans="3:6" x14ac:dyDescent="0.25">
      <c r="C680" t="s">
        <v>250</v>
      </c>
      <c r="D680" t="s">
        <v>251</v>
      </c>
      <c r="E680" t="s">
        <v>252</v>
      </c>
      <c r="F680" t="s">
        <v>84</v>
      </c>
    </row>
    <row r="683" spans="3:6" x14ac:dyDescent="0.25">
      <c r="C683" t="s">
        <v>253</v>
      </c>
      <c r="D683" t="s">
        <v>84</v>
      </c>
      <c r="E683" t="s">
        <v>83</v>
      </c>
      <c r="F683" t="s">
        <v>84</v>
      </c>
    </row>
    <row r="687" spans="3:6" x14ac:dyDescent="0.25">
      <c r="C687" t="s">
        <v>81</v>
      </c>
      <c r="D687" t="s">
        <v>82</v>
      </c>
      <c r="E687" t="s">
        <v>83</v>
      </c>
      <c r="F687" t="s">
        <v>84</v>
      </c>
    </row>
  </sheetData>
  <pageMargins left="0.7" right="0.7" top="0.75" bottom="0.75" header="0.3" footer="0.3"/>
  <pageSetup paperSize="9" scale="93" orientation="portrait" horizontalDpi="0" verticalDpi="0" r:id="rId1"/>
  <rowBreaks count="7" manualBreakCount="7">
    <brk id="364" max="6" man="1"/>
    <brk id="418" max="6" man="1"/>
    <brk id="466" max="6" man="1"/>
    <brk id="512" max="6" man="1"/>
    <brk id="544" max="6" man="1"/>
    <brk id="591" max="6" man="1"/>
    <brk id="6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0047-FC1C-437B-933A-B5D34D3B7E78}">
  <dimension ref="A1:O67"/>
  <sheetViews>
    <sheetView view="pageBreakPreview" zoomScale="60" zoomScaleNormal="100" workbookViewId="0">
      <selection activeCell="H46" sqref="H46"/>
    </sheetView>
  </sheetViews>
  <sheetFormatPr baseColWidth="10" defaultRowHeight="15" x14ac:dyDescent="0.25"/>
  <cols>
    <col min="1" max="1" width="30.7109375" customWidth="1"/>
    <col min="2" max="15" width="15.7109375" style="5" customWidth="1"/>
  </cols>
  <sheetData>
    <row r="1" spans="1:14" x14ac:dyDescent="0.25">
      <c r="A1" s="3" t="s">
        <v>0</v>
      </c>
      <c r="B1" s="4" t="s">
        <v>351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t="s">
        <v>352</v>
      </c>
    </row>
    <row r="3" spans="1:14" x14ac:dyDescent="0.25">
      <c r="A3" s="3" t="s">
        <v>353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thickBot="1" x14ac:dyDescent="0.3">
      <c r="A4" s="3" t="s">
        <v>354</v>
      </c>
      <c r="B4" s="6" t="s">
        <v>355</v>
      </c>
      <c r="C4" s="6" t="s">
        <v>356</v>
      </c>
      <c r="D4" s="6" t="s">
        <v>357</v>
      </c>
      <c r="E4" s="6" t="s">
        <v>358</v>
      </c>
      <c r="F4" s="6" t="s">
        <v>359</v>
      </c>
      <c r="G4" s="6" t="s">
        <v>360</v>
      </c>
      <c r="H4" s="6" t="s">
        <v>361</v>
      </c>
      <c r="I4" s="6" t="s">
        <v>362</v>
      </c>
      <c r="J4" s="6" t="s">
        <v>363</v>
      </c>
      <c r="K4" s="6" t="s">
        <v>364</v>
      </c>
      <c r="L4" s="6" t="s">
        <v>365</v>
      </c>
      <c r="M4" s="6" t="s">
        <v>366</v>
      </c>
      <c r="N4" s="6" t="s">
        <v>367</v>
      </c>
    </row>
    <row r="5" spans="1:14" ht="15.75" thickTop="1" x14ac:dyDescent="0.25">
      <c r="A5" s="3" t="s">
        <v>368</v>
      </c>
    </row>
    <row r="7" spans="1:14" x14ac:dyDescent="0.25">
      <c r="A7" t="s">
        <v>369</v>
      </c>
    </row>
    <row r="9" spans="1:14" x14ac:dyDescent="0.25">
      <c r="A9" t="s">
        <v>370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t="s">
        <v>371</v>
      </c>
      <c r="B10" s="5">
        <v>123595.77</v>
      </c>
      <c r="C10" s="5">
        <v>123680.43</v>
      </c>
      <c r="D10" s="5">
        <v>342855.18</v>
      </c>
      <c r="E10" s="5">
        <v>741106.46</v>
      </c>
      <c r="F10" s="5">
        <v>696461.79</v>
      </c>
      <c r="G10" s="5">
        <v>364606.46</v>
      </c>
      <c r="H10" s="5">
        <v>125447.64</v>
      </c>
      <c r="I10" s="5">
        <v>262627.43</v>
      </c>
      <c r="J10" s="5">
        <v>334464.02</v>
      </c>
      <c r="K10" s="5">
        <v>257311.1</v>
      </c>
      <c r="L10" s="5">
        <v>419460.59</v>
      </c>
      <c r="M10" s="5">
        <v>414154.02</v>
      </c>
      <c r="N10" s="5">
        <v>414154.02</v>
      </c>
    </row>
    <row r="11" spans="1:14" x14ac:dyDescent="0.25">
      <c r="A11" t="s">
        <v>372</v>
      </c>
      <c r="B11" s="5">
        <v>2609802.9</v>
      </c>
      <c r="C11" s="5">
        <v>2619811.61</v>
      </c>
      <c r="D11" s="5">
        <v>2430950.2999999998</v>
      </c>
      <c r="E11" s="5">
        <v>2043682.33</v>
      </c>
      <c r="F11" s="5">
        <v>2043682.33</v>
      </c>
      <c r="G11" s="5">
        <v>2043682.33</v>
      </c>
      <c r="H11" s="5">
        <v>2191916.61</v>
      </c>
      <c r="I11" s="5">
        <v>2963575.27</v>
      </c>
      <c r="J11" s="5">
        <v>2989630.43</v>
      </c>
      <c r="K11" s="5">
        <v>3016768.86</v>
      </c>
      <c r="L11" s="5">
        <v>3043278.22</v>
      </c>
      <c r="M11" s="5">
        <v>3070941.04</v>
      </c>
      <c r="N11" s="5">
        <v>3070941.04</v>
      </c>
    </row>
    <row r="12" spans="1:14" x14ac:dyDescent="0.25">
      <c r="A12" t="s">
        <v>373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t="s">
        <v>374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t="s">
        <v>375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t="s">
        <v>376</v>
      </c>
      <c r="B15" s="5">
        <v>110556.16</v>
      </c>
      <c r="C15" s="5">
        <v>110890.44</v>
      </c>
      <c r="D15" s="5">
        <v>111230.74</v>
      </c>
      <c r="E15" s="5">
        <v>111595.22</v>
      </c>
      <c r="F15" s="5">
        <v>111681.7</v>
      </c>
      <c r="G15" s="5">
        <v>111749.16</v>
      </c>
      <c r="H15" s="5">
        <v>112572.24</v>
      </c>
      <c r="I15" s="5">
        <v>112924.98</v>
      </c>
      <c r="J15" s="5">
        <v>113311.1</v>
      </c>
      <c r="K15" s="5">
        <v>113738.25</v>
      </c>
      <c r="L15" s="5">
        <v>114141.23</v>
      </c>
      <c r="M15" s="5">
        <v>114555.41</v>
      </c>
      <c r="N15" s="5">
        <v>114555.41</v>
      </c>
    </row>
    <row r="16" spans="1:14" x14ac:dyDescent="0.25">
      <c r="A16" t="s">
        <v>377</v>
      </c>
      <c r="B16" s="5">
        <v>512</v>
      </c>
      <c r="C16" s="5">
        <v>512</v>
      </c>
      <c r="D16" s="5">
        <v>512</v>
      </c>
      <c r="E16" s="5">
        <v>512</v>
      </c>
      <c r="F16" s="5">
        <v>512</v>
      </c>
      <c r="G16" s="5">
        <v>512</v>
      </c>
      <c r="H16" s="5">
        <v>512</v>
      </c>
      <c r="I16" s="5">
        <v>512</v>
      </c>
      <c r="J16" s="5">
        <v>512</v>
      </c>
      <c r="K16" s="5">
        <v>512</v>
      </c>
      <c r="L16" s="5">
        <v>512</v>
      </c>
      <c r="M16" s="5">
        <v>512</v>
      </c>
      <c r="N16" s="5">
        <v>512</v>
      </c>
    </row>
    <row r="17" spans="1:14" x14ac:dyDescent="0.25">
      <c r="A17" t="s">
        <v>378</v>
      </c>
      <c r="B17" s="5">
        <v>228350</v>
      </c>
      <c r="C17" s="5">
        <v>228350</v>
      </c>
      <c r="D17" s="5">
        <v>228350</v>
      </c>
      <c r="E17" s="5">
        <v>228350</v>
      </c>
      <c r="F17" s="5">
        <v>228350</v>
      </c>
      <c r="G17" s="5">
        <v>228350</v>
      </c>
      <c r="H17" s="5">
        <v>228350</v>
      </c>
      <c r="I17" s="5">
        <v>228350</v>
      </c>
      <c r="J17" s="5">
        <v>228350</v>
      </c>
      <c r="K17" s="5">
        <v>228350</v>
      </c>
      <c r="L17" s="5">
        <v>228350</v>
      </c>
      <c r="M17" s="5">
        <v>228350</v>
      </c>
      <c r="N17" s="5">
        <v>228350</v>
      </c>
    </row>
    <row r="18" spans="1:14" ht="15.75" thickBot="1" x14ac:dyDescent="0.3">
      <c r="A18" t="s">
        <v>379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t="s">
        <v>380</v>
      </c>
      <c r="B19" s="7">
        <f t="shared" ref="B19:N19" si="0">SUM(B9:B18)</f>
        <v>3072816.83</v>
      </c>
      <c r="C19" s="7">
        <f t="shared" si="0"/>
        <v>3083244.48</v>
      </c>
      <c r="D19" s="7">
        <f t="shared" si="0"/>
        <v>3113898.22</v>
      </c>
      <c r="E19" s="7">
        <f t="shared" si="0"/>
        <v>3125246.0100000002</v>
      </c>
      <c r="F19" s="7">
        <f t="shared" si="0"/>
        <v>3080687.8200000003</v>
      </c>
      <c r="G19" s="7">
        <f t="shared" si="0"/>
        <v>2748899.95</v>
      </c>
      <c r="H19" s="7">
        <f t="shared" si="0"/>
        <v>2658798.4900000002</v>
      </c>
      <c r="I19" s="7">
        <f t="shared" si="0"/>
        <v>3567989.68</v>
      </c>
      <c r="J19" s="7">
        <f t="shared" si="0"/>
        <v>3666267.5500000003</v>
      </c>
      <c r="K19" s="7">
        <f t="shared" si="0"/>
        <v>3616680.21</v>
      </c>
      <c r="L19" s="7">
        <f t="shared" si="0"/>
        <v>3805742.04</v>
      </c>
      <c r="M19" s="7">
        <f t="shared" si="0"/>
        <v>3828512.47</v>
      </c>
      <c r="N19" s="7">
        <f t="shared" si="0"/>
        <v>3828512.47</v>
      </c>
    </row>
    <row r="21" spans="1:14" x14ac:dyDescent="0.25">
      <c r="A21" t="s">
        <v>381</v>
      </c>
    </row>
    <row r="23" spans="1:14" x14ac:dyDescent="0.25">
      <c r="A23" t="s">
        <v>382</v>
      </c>
      <c r="B23" s="5">
        <v>424808</v>
      </c>
      <c r="C23" s="5">
        <v>424808</v>
      </c>
      <c r="D23" s="5">
        <v>424808</v>
      </c>
      <c r="E23" s="5">
        <v>424808</v>
      </c>
      <c r="F23" s="5">
        <v>424808</v>
      </c>
      <c r="G23" s="5">
        <v>424808</v>
      </c>
      <c r="H23" s="5">
        <v>424808</v>
      </c>
      <c r="I23" s="5">
        <v>424808</v>
      </c>
      <c r="J23" s="5">
        <v>424808</v>
      </c>
      <c r="K23" s="5">
        <v>424808</v>
      </c>
      <c r="L23" s="5">
        <v>424808</v>
      </c>
      <c r="M23" s="5">
        <v>424808</v>
      </c>
      <c r="N23" s="5">
        <v>424808</v>
      </c>
    </row>
    <row r="24" spans="1:14" x14ac:dyDescent="0.25">
      <c r="A24" t="s">
        <v>383</v>
      </c>
      <c r="B24" s="5">
        <v>1274422</v>
      </c>
      <c r="C24" s="5">
        <v>1274422</v>
      </c>
      <c r="D24" s="5">
        <v>1274422</v>
      </c>
      <c r="E24" s="5">
        <v>1274422</v>
      </c>
      <c r="F24" s="5">
        <v>1274422</v>
      </c>
      <c r="G24" s="5">
        <v>1274422</v>
      </c>
      <c r="H24" s="5">
        <v>1274422</v>
      </c>
      <c r="I24" s="5">
        <v>1274422</v>
      </c>
      <c r="J24" s="5">
        <v>1274422</v>
      </c>
      <c r="K24" s="5">
        <v>1274422</v>
      </c>
      <c r="L24" s="5">
        <v>1274422</v>
      </c>
      <c r="M24" s="5">
        <v>1274422</v>
      </c>
      <c r="N24" s="5">
        <v>1274422</v>
      </c>
    </row>
    <row r="25" spans="1:14" x14ac:dyDescent="0.25">
      <c r="A25" t="s">
        <v>384</v>
      </c>
      <c r="B25" s="5">
        <v>40000</v>
      </c>
      <c r="C25" s="5">
        <v>40000</v>
      </c>
      <c r="D25" s="5">
        <v>40000</v>
      </c>
      <c r="E25" s="5">
        <v>40000</v>
      </c>
      <c r="F25" s="5">
        <v>40000</v>
      </c>
      <c r="G25" s="5">
        <v>40000</v>
      </c>
      <c r="H25" s="5">
        <v>40000</v>
      </c>
      <c r="I25" s="5">
        <v>40000</v>
      </c>
      <c r="J25" s="5">
        <v>40000</v>
      </c>
      <c r="K25" s="5">
        <v>40000</v>
      </c>
      <c r="L25" s="5">
        <v>40000</v>
      </c>
      <c r="M25" s="5">
        <v>40000</v>
      </c>
      <c r="N25" s="5">
        <v>40000</v>
      </c>
    </row>
    <row r="26" spans="1:14" x14ac:dyDescent="0.25">
      <c r="A26" t="s">
        <v>385</v>
      </c>
      <c r="B26" s="5">
        <v>272932.25</v>
      </c>
      <c r="C26" s="5">
        <v>272932.25</v>
      </c>
      <c r="D26" s="5">
        <v>272932.25</v>
      </c>
      <c r="E26" s="5">
        <v>272932.25</v>
      </c>
      <c r="F26" s="5">
        <v>272932.25</v>
      </c>
      <c r="G26" s="5">
        <v>272932.25</v>
      </c>
      <c r="H26" s="5">
        <v>272932.25</v>
      </c>
      <c r="I26" s="5">
        <v>272932.25</v>
      </c>
      <c r="J26" s="5">
        <v>272932.25</v>
      </c>
      <c r="K26" s="5">
        <v>272932.25</v>
      </c>
      <c r="L26" s="5">
        <v>272932.25</v>
      </c>
      <c r="M26" s="5">
        <v>272932.25</v>
      </c>
      <c r="N26" s="5">
        <v>272932.25</v>
      </c>
    </row>
    <row r="27" spans="1:14" x14ac:dyDescent="0.25">
      <c r="A27" t="s">
        <v>386</v>
      </c>
      <c r="B27" s="5">
        <v>-1236160</v>
      </c>
      <c r="C27" s="5">
        <v>-1246780</v>
      </c>
      <c r="D27" s="5">
        <v>-1257400</v>
      </c>
      <c r="E27" s="5">
        <v>-1268020</v>
      </c>
      <c r="F27" s="5">
        <v>-1274422</v>
      </c>
      <c r="G27" s="5">
        <v>-1274422</v>
      </c>
      <c r="H27" s="5">
        <v>-1274422</v>
      </c>
      <c r="I27" s="5">
        <v>-1274422</v>
      </c>
      <c r="J27" s="5">
        <v>-1274422</v>
      </c>
      <c r="K27" s="5">
        <v>-1274422</v>
      </c>
      <c r="L27" s="5">
        <v>-1274422</v>
      </c>
      <c r="M27" s="5">
        <v>-1274422</v>
      </c>
      <c r="N27" s="5">
        <v>-1274422</v>
      </c>
    </row>
    <row r="28" spans="1:14" x14ac:dyDescent="0.25">
      <c r="A28" t="s">
        <v>387</v>
      </c>
      <c r="B28" s="5">
        <v>-40000</v>
      </c>
      <c r="C28" s="5">
        <v>-40000</v>
      </c>
      <c r="D28" s="5">
        <v>-40000</v>
      </c>
      <c r="E28" s="5">
        <v>-40000</v>
      </c>
      <c r="F28" s="5">
        <v>-40000</v>
      </c>
      <c r="G28" s="5">
        <v>-40000</v>
      </c>
      <c r="H28" s="5">
        <v>-40000</v>
      </c>
      <c r="I28" s="5">
        <v>-40000</v>
      </c>
      <c r="J28" s="5">
        <v>-40000</v>
      </c>
      <c r="K28" s="5">
        <v>-40000</v>
      </c>
      <c r="L28" s="5">
        <v>-40000</v>
      </c>
      <c r="M28" s="5">
        <v>-40000</v>
      </c>
      <c r="N28" s="5">
        <v>-40000</v>
      </c>
    </row>
    <row r="29" spans="1:14" ht="15.75" thickBot="1" x14ac:dyDescent="0.3">
      <c r="A29" t="s">
        <v>388</v>
      </c>
      <c r="B29" s="5">
        <v>-272932.25</v>
      </c>
      <c r="C29" s="5">
        <v>-272932.25</v>
      </c>
      <c r="D29" s="5">
        <v>-272932.25</v>
      </c>
      <c r="E29" s="5">
        <v>-272932.25</v>
      </c>
      <c r="F29" s="5">
        <v>-272932.25</v>
      </c>
      <c r="G29" s="5">
        <v>-272932.25</v>
      </c>
      <c r="H29" s="5">
        <v>-272932.25</v>
      </c>
      <c r="I29" s="5">
        <v>-272932.25</v>
      </c>
      <c r="J29" s="5">
        <v>-272932.25</v>
      </c>
      <c r="K29" s="5">
        <v>-272932.25</v>
      </c>
      <c r="L29" s="5">
        <v>-272932.25</v>
      </c>
      <c r="M29" s="5">
        <v>-272932.25</v>
      </c>
      <c r="N29" s="5">
        <v>-272932.25</v>
      </c>
    </row>
    <row r="30" spans="1:14" x14ac:dyDescent="0.25">
      <c r="A30" t="s">
        <v>389</v>
      </c>
      <c r="B30" s="7">
        <f t="shared" ref="B30:N30" si="1">SUM(B23:B29)</f>
        <v>463070</v>
      </c>
      <c r="C30" s="7">
        <f t="shared" si="1"/>
        <v>452450</v>
      </c>
      <c r="D30" s="7">
        <f t="shared" si="1"/>
        <v>441830</v>
      </c>
      <c r="E30" s="7">
        <f t="shared" si="1"/>
        <v>431210</v>
      </c>
      <c r="F30" s="7">
        <f t="shared" si="1"/>
        <v>424808</v>
      </c>
      <c r="G30" s="7">
        <f t="shared" si="1"/>
        <v>424808</v>
      </c>
      <c r="H30" s="7">
        <f t="shared" si="1"/>
        <v>424808</v>
      </c>
      <c r="I30" s="7">
        <f t="shared" si="1"/>
        <v>424808</v>
      </c>
      <c r="J30" s="7">
        <f t="shared" si="1"/>
        <v>424808</v>
      </c>
      <c r="K30" s="7">
        <f t="shared" si="1"/>
        <v>424808</v>
      </c>
      <c r="L30" s="7">
        <f t="shared" si="1"/>
        <v>424808</v>
      </c>
      <c r="M30" s="7">
        <f t="shared" si="1"/>
        <v>424808</v>
      </c>
      <c r="N30" s="7">
        <f t="shared" si="1"/>
        <v>424808</v>
      </c>
    </row>
    <row r="31" spans="1:14" ht="15.75" thickBot="1" x14ac:dyDescent="0.3"/>
    <row r="32" spans="1:14" x14ac:dyDescent="0.25">
      <c r="A32" t="s">
        <v>390</v>
      </c>
      <c r="B32" s="7">
        <f t="shared" ref="B32:N32" si="2">+B19+B30</f>
        <v>3535886.83</v>
      </c>
      <c r="C32" s="7">
        <f t="shared" si="2"/>
        <v>3535694.48</v>
      </c>
      <c r="D32" s="7">
        <f t="shared" si="2"/>
        <v>3555728.22</v>
      </c>
      <c r="E32" s="7">
        <f t="shared" si="2"/>
        <v>3556456.0100000002</v>
      </c>
      <c r="F32" s="7">
        <f t="shared" si="2"/>
        <v>3505495.8200000003</v>
      </c>
      <c r="G32" s="7">
        <f t="shared" si="2"/>
        <v>3173707.95</v>
      </c>
      <c r="H32" s="7">
        <f t="shared" si="2"/>
        <v>3083606.49</v>
      </c>
      <c r="I32" s="7">
        <f t="shared" si="2"/>
        <v>3992797.68</v>
      </c>
      <c r="J32" s="7">
        <f t="shared" si="2"/>
        <v>4091075.5500000003</v>
      </c>
      <c r="K32" s="7">
        <f t="shared" si="2"/>
        <v>4041488.21</v>
      </c>
      <c r="L32" s="7">
        <f t="shared" si="2"/>
        <v>4230550.04</v>
      </c>
      <c r="M32" s="7">
        <f t="shared" si="2"/>
        <v>4253320.4700000007</v>
      </c>
      <c r="N32" s="7">
        <f t="shared" si="2"/>
        <v>4253320.4700000007</v>
      </c>
    </row>
    <row r="34" spans="1:14" x14ac:dyDescent="0.25">
      <c r="A34" s="3" t="s">
        <v>391</v>
      </c>
    </row>
    <row r="36" spans="1:14" x14ac:dyDescent="0.25">
      <c r="A36" t="s">
        <v>392</v>
      </c>
    </row>
    <row r="38" spans="1:14" x14ac:dyDescent="0.25">
      <c r="A38" t="s">
        <v>393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5">
      <c r="A39" t="s">
        <v>394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5.75" thickBot="1" x14ac:dyDescent="0.3">
      <c r="A40" t="s">
        <v>395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5">
      <c r="A41" t="s">
        <v>396</v>
      </c>
      <c r="B41" s="7">
        <f t="shared" ref="B41:N41" si="3">SUM(B38:B40)</f>
        <v>0</v>
      </c>
      <c r="C41" s="7">
        <f t="shared" si="3"/>
        <v>0</v>
      </c>
      <c r="D41" s="7">
        <f t="shared" si="3"/>
        <v>0</v>
      </c>
      <c r="E41" s="7">
        <f t="shared" si="3"/>
        <v>0</v>
      </c>
      <c r="F41" s="7">
        <f t="shared" si="3"/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7">
        <f t="shared" si="3"/>
        <v>0</v>
      </c>
      <c r="K41" s="7">
        <f t="shared" si="3"/>
        <v>0</v>
      </c>
      <c r="L41" s="7">
        <f t="shared" si="3"/>
        <v>0</v>
      </c>
      <c r="M41" s="7">
        <f t="shared" si="3"/>
        <v>0</v>
      </c>
      <c r="N41" s="7">
        <f t="shared" si="3"/>
        <v>0</v>
      </c>
    </row>
    <row r="42" spans="1:14" ht="15.75" thickBot="1" x14ac:dyDescent="0.3"/>
    <row r="43" spans="1:14" x14ac:dyDescent="0.25">
      <c r="A43" t="s">
        <v>397</v>
      </c>
      <c r="B43" s="7">
        <f t="shared" ref="B43:N43" si="4">+B41</f>
        <v>0</v>
      </c>
      <c r="C43" s="7">
        <f t="shared" si="4"/>
        <v>0</v>
      </c>
      <c r="D43" s="7">
        <f t="shared" si="4"/>
        <v>0</v>
      </c>
      <c r="E43" s="7">
        <f t="shared" si="4"/>
        <v>0</v>
      </c>
      <c r="F43" s="7">
        <f t="shared" si="4"/>
        <v>0</v>
      </c>
      <c r="G43" s="7">
        <f t="shared" si="4"/>
        <v>0</v>
      </c>
      <c r="H43" s="7">
        <f t="shared" si="4"/>
        <v>0</v>
      </c>
      <c r="I43" s="7">
        <f t="shared" si="4"/>
        <v>0</v>
      </c>
      <c r="J43" s="7">
        <f t="shared" si="4"/>
        <v>0</v>
      </c>
      <c r="K43" s="7">
        <f t="shared" si="4"/>
        <v>0</v>
      </c>
      <c r="L43" s="7">
        <f t="shared" si="4"/>
        <v>0</v>
      </c>
      <c r="M43" s="7">
        <f t="shared" si="4"/>
        <v>0</v>
      </c>
      <c r="N43" s="7">
        <f t="shared" si="4"/>
        <v>0</v>
      </c>
    </row>
    <row r="45" spans="1:14" x14ac:dyDescent="0.25">
      <c r="A45" s="3" t="s">
        <v>398</v>
      </c>
    </row>
    <row r="47" spans="1:14" x14ac:dyDescent="0.25">
      <c r="A47" t="s">
        <v>399</v>
      </c>
    </row>
    <row r="49" spans="1:14" x14ac:dyDescent="0.25">
      <c r="A49" t="s">
        <v>400</v>
      </c>
      <c r="B49" s="5">
        <v>2991750.69</v>
      </c>
      <c r="C49" s="5">
        <v>2991750.69</v>
      </c>
      <c r="D49" s="5">
        <v>2991750.69</v>
      </c>
      <c r="E49" s="5">
        <v>2991750.69</v>
      </c>
      <c r="F49" s="5">
        <v>2991750.69</v>
      </c>
      <c r="G49" s="5">
        <v>2991750.69</v>
      </c>
      <c r="H49" s="5">
        <v>2991750.69</v>
      </c>
      <c r="I49" s="5">
        <v>2991750.69</v>
      </c>
      <c r="J49" s="5">
        <v>2991750.69</v>
      </c>
      <c r="K49" s="5">
        <v>2991750.69</v>
      </c>
      <c r="L49" s="5">
        <v>2991750.69</v>
      </c>
      <c r="M49" s="5">
        <v>2991750.69</v>
      </c>
      <c r="N49" s="5">
        <v>2991750.69</v>
      </c>
    </row>
    <row r="50" spans="1:14" x14ac:dyDescent="0.25">
      <c r="A50" t="s">
        <v>401</v>
      </c>
      <c r="B50" s="5">
        <v>-244533.89</v>
      </c>
      <c r="C50" s="5">
        <v>-244533.89</v>
      </c>
      <c r="D50" s="5">
        <v>-244533.89</v>
      </c>
      <c r="E50" s="5">
        <v>-244533.89</v>
      </c>
      <c r="F50" s="5">
        <v>-244533.89</v>
      </c>
      <c r="G50" s="5">
        <v>-244533.89</v>
      </c>
      <c r="H50" s="5">
        <v>-244533.89</v>
      </c>
      <c r="I50" s="5">
        <v>-244533.89</v>
      </c>
      <c r="J50" s="5">
        <v>-244533.89</v>
      </c>
      <c r="K50" s="5">
        <v>-244533.89</v>
      </c>
      <c r="L50" s="5">
        <v>-244533.89</v>
      </c>
      <c r="M50" s="5">
        <v>-244533.89</v>
      </c>
      <c r="N50" s="5">
        <v>-244533.89</v>
      </c>
    </row>
    <row r="51" spans="1:14" x14ac:dyDescent="0.25">
      <c r="A51" t="s">
        <v>402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t="s">
        <v>403</v>
      </c>
      <c r="B52" s="5">
        <v>26617.15</v>
      </c>
      <c r="C52" s="5">
        <v>26617.15</v>
      </c>
      <c r="D52" s="5">
        <v>26617.15</v>
      </c>
      <c r="E52" s="5">
        <v>26617.15</v>
      </c>
      <c r="F52" s="5">
        <v>26617.15</v>
      </c>
      <c r="G52" s="5">
        <v>26617.15</v>
      </c>
      <c r="H52" s="5">
        <v>26617.15</v>
      </c>
      <c r="I52" s="5">
        <v>26617.15</v>
      </c>
      <c r="J52" s="5">
        <v>26617.15</v>
      </c>
      <c r="K52" s="5">
        <v>26617.15</v>
      </c>
      <c r="L52" s="5">
        <v>26617.15</v>
      </c>
      <c r="M52" s="5">
        <v>26617.15</v>
      </c>
      <c r="N52" s="5">
        <v>26617.15</v>
      </c>
    </row>
    <row r="53" spans="1:14" x14ac:dyDescent="0.25">
      <c r="A53" t="s">
        <v>404</v>
      </c>
      <c r="B53" s="5">
        <v>-332694.18</v>
      </c>
      <c r="C53" s="5">
        <v>-332694.18</v>
      </c>
      <c r="D53" s="5">
        <v>-332694.18</v>
      </c>
      <c r="E53" s="5">
        <v>-332694.18</v>
      </c>
      <c r="F53" s="5">
        <v>-332694.18</v>
      </c>
      <c r="G53" s="5">
        <v>-332694.18</v>
      </c>
      <c r="H53" s="5">
        <v>-332694.18</v>
      </c>
      <c r="I53" s="5">
        <v>-332694.18</v>
      </c>
      <c r="J53" s="5">
        <v>-332694.18</v>
      </c>
      <c r="K53" s="5">
        <v>-332694.18</v>
      </c>
      <c r="L53" s="5">
        <v>-332694.18</v>
      </c>
      <c r="M53" s="5">
        <v>-332694.18</v>
      </c>
      <c r="N53" s="5">
        <v>-332694.18</v>
      </c>
    </row>
    <row r="54" spans="1:14" x14ac:dyDescent="0.25">
      <c r="A54" t="s">
        <v>405</v>
      </c>
      <c r="B54" s="5">
        <v>315902.94</v>
      </c>
      <c r="C54" s="5">
        <v>315902.94</v>
      </c>
      <c r="D54" s="5">
        <v>315902.94</v>
      </c>
      <c r="E54" s="5">
        <v>315902.94</v>
      </c>
      <c r="F54" s="5">
        <v>315902.94</v>
      </c>
      <c r="G54" s="5">
        <v>315902.94</v>
      </c>
      <c r="H54" s="5">
        <v>315902.94</v>
      </c>
      <c r="I54" s="5">
        <v>315902.94</v>
      </c>
      <c r="J54" s="5">
        <v>315902.94</v>
      </c>
      <c r="K54" s="5">
        <v>315902.94</v>
      </c>
      <c r="L54" s="5">
        <v>315902.94</v>
      </c>
      <c r="M54" s="5">
        <v>315902.94</v>
      </c>
      <c r="N54" s="5">
        <v>315902.94</v>
      </c>
    </row>
    <row r="55" spans="1:14" x14ac:dyDescent="0.25">
      <c r="A55" t="s">
        <v>406</v>
      </c>
      <c r="B55" s="5">
        <v>418189.58</v>
      </c>
      <c r="C55" s="5">
        <v>418189.58</v>
      </c>
      <c r="D55" s="5">
        <v>418189.58</v>
      </c>
      <c r="E55" s="5">
        <v>418189.58</v>
      </c>
      <c r="F55" s="5">
        <v>418189.58</v>
      </c>
      <c r="G55" s="5">
        <v>418189.58</v>
      </c>
      <c r="H55" s="5">
        <v>418189.58</v>
      </c>
      <c r="I55" s="5">
        <v>418189.58</v>
      </c>
      <c r="J55" s="5">
        <v>418189.58</v>
      </c>
      <c r="K55" s="5">
        <v>418189.58</v>
      </c>
      <c r="L55" s="5">
        <v>418189.58</v>
      </c>
      <c r="M55" s="5">
        <v>418189.58</v>
      </c>
      <c r="N55" s="5">
        <v>418189.58</v>
      </c>
    </row>
    <row r="56" spans="1:14" x14ac:dyDescent="0.25">
      <c r="A56" t="s">
        <v>407</v>
      </c>
      <c r="B56" s="5">
        <v>-187337.17</v>
      </c>
      <c r="C56" s="5">
        <v>-187337.17</v>
      </c>
      <c r="D56" s="5">
        <v>-187337.17</v>
      </c>
      <c r="E56" s="5">
        <v>-187337.17</v>
      </c>
      <c r="F56" s="5">
        <v>-187337.17</v>
      </c>
      <c r="G56" s="5">
        <v>-187337.17</v>
      </c>
      <c r="H56" s="5">
        <v>-187337.17</v>
      </c>
      <c r="I56" s="5">
        <v>-187337.17</v>
      </c>
      <c r="J56" s="5">
        <v>-187337.17</v>
      </c>
      <c r="K56" s="5">
        <v>-187337.17</v>
      </c>
      <c r="L56" s="5">
        <v>-187337.17</v>
      </c>
      <c r="M56" s="5">
        <v>-187337.17</v>
      </c>
      <c r="N56" s="5">
        <v>-187337.17</v>
      </c>
    </row>
    <row r="57" spans="1:14" x14ac:dyDescent="0.25">
      <c r="A57" t="s">
        <v>408</v>
      </c>
      <c r="B57" s="5">
        <v>389133.35</v>
      </c>
      <c r="C57" s="5">
        <v>389133.35</v>
      </c>
      <c r="D57" s="5">
        <v>389133.35</v>
      </c>
      <c r="E57" s="5">
        <v>389133.35</v>
      </c>
      <c r="F57" s="5">
        <v>389133.35</v>
      </c>
      <c r="G57" s="5">
        <v>389133.35</v>
      </c>
      <c r="H57" s="5">
        <v>389133.35</v>
      </c>
      <c r="I57" s="5">
        <v>389133.35</v>
      </c>
      <c r="J57" s="5">
        <v>389133.35</v>
      </c>
      <c r="K57" s="5">
        <v>389133.35</v>
      </c>
      <c r="L57" s="5">
        <v>389133.35</v>
      </c>
      <c r="M57" s="5">
        <v>389133.35</v>
      </c>
      <c r="N57" s="5">
        <v>389133.35</v>
      </c>
    </row>
    <row r="58" spans="1:14" x14ac:dyDescent="0.25">
      <c r="A58" t="s">
        <v>409</v>
      </c>
      <c r="B58" s="5">
        <v>-102793.41</v>
      </c>
      <c r="C58" s="5">
        <v>-102793.41</v>
      </c>
      <c r="D58" s="5">
        <v>-102793.41</v>
      </c>
      <c r="E58" s="5">
        <v>-102793.41</v>
      </c>
      <c r="F58" s="5">
        <v>-102793.41</v>
      </c>
      <c r="G58" s="5">
        <v>-102793.41</v>
      </c>
      <c r="H58" s="5">
        <v>-102793.41</v>
      </c>
      <c r="I58" s="5">
        <v>-102793.41</v>
      </c>
      <c r="J58" s="5">
        <v>-102793.41</v>
      </c>
      <c r="K58" s="5">
        <v>-102793.41</v>
      </c>
      <c r="L58" s="5">
        <v>-102793.41</v>
      </c>
      <c r="M58" s="5">
        <v>-102793.41</v>
      </c>
      <c r="N58" s="5">
        <v>-102793.41</v>
      </c>
    </row>
    <row r="59" spans="1:14" x14ac:dyDescent="0.25">
      <c r="A59" t="s">
        <v>410</v>
      </c>
      <c r="B59" s="5">
        <v>-163170.43</v>
      </c>
      <c r="C59" s="5">
        <v>-163170.43</v>
      </c>
      <c r="D59" s="5">
        <v>-163170.43</v>
      </c>
      <c r="E59" s="5">
        <v>-163170.43</v>
      </c>
      <c r="F59" s="5">
        <v>-163170.43</v>
      </c>
      <c r="G59" s="5">
        <v>-163170.43</v>
      </c>
      <c r="H59" s="5">
        <v>-163170.43</v>
      </c>
      <c r="I59" s="5">
        <v>-163170.43</v>
      </c>
      <c r="J59" s="5">
        <v>-163170.43</v>
      </c>
      <c r="K59" s="5">
        <v>-163170.43</v>
      </c>
      <c r="L59" s="5">
        <v>-163170.43</v>
      </c>
      <c r="M59" s="5">
        <v>-163170.43</v>
      </c>
      <c r="N59" s="5">
        <v>-163170.43</v>
      </c>
    </row>
    <row r="60" spans="1:14" x14ac:dyDescent="0.25">
      <c r="A60" t="s">
        <v>411</v>
      </c>
      <c r="B60" s="5">
        <v>413257.49</v>
      </c>
      <c r="C60" s="5">
        <v>413257.49</v>
      </c>
      <c r="D60" s="5">
        <v>413257.49</v>
      </c>
      <c r="E60" s="5">
        <v>413257.49</v>
      </c>
      <c r="F60" s="5">
        <v>413257.49</v>
      </c>
      <c r="G60" s="5">
        <v>413257.49</v>
      </c>
      <c r="H60" s="5">
        <v>413257.49</v>
      </c>
      <c r="I60" s="5">
        <v>413257.49</v>
      </c>
      <c r="J60" s="5">
        <v>413257.49</v>
      </c>
      <c r="K60" s="5">
        <v>413257.49</v>
      </c>
      <c r="L60" s="5">
        <v>413257.49</v>
      </c>
      <c r="M60" s="5">
        <v>413257.49</v>
      </c>
      <c r="N60" s="5">
        <v>413257.49</v>
      </c>
    </row>
    <row r="61" spans="1:14" ht="15.75" thickBot="1" x14ac:dyDescent="0.3">
      <c r="A61" t="s">
        <v>412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t="s">
        <v>413</v>
      </c>
      <c r="B62" s="7">
        <f t="shared" ref="B62:N62" si="5">SUM(B49:B61)</f>
        <v>3524322.1199999992</v>
      </c>
      <c r="C62" s="7">
        <f t="shared" si="5"/>
        <v>3524322.1199999992</v>
      </c>
      <c r="D62" s="7">
        <f t="shared" si="5"/>
        <v>3524322.1199999992</v>
      </c>
      <c r="E62" s="7">
        <f t="shared" si="5"/>
        <v>3524322.1199999992</v>
      </c>
      <c r="F62" s="7">
        <f t="shared" si="5"/>
        <v>3524322.1199999992</v>
      </c>
      <c r="G62" s="7">
        <f t="shared" si="5"/>
        <v>3524322.1199999992</v>
      </c>
      <c r="H62" s="7">
        <f t="shared" si="5"/>
        <v>3524322.1199999992</v>
      </c>
      <c r="I62" s="7">
        <f t="shared" si="5"/>
        <v>3524322.1199999992</v>
      </c>
      <c r="J62" s="7">
        <f t="shared" si="5"/>
        <v>3524322.1199999992</v>
      </c>
      <c r="K62" s="7">
        <f t="shared" si="5"/>
        <v>3524322.1199999992</v>
      </c>
      <c r="L62" s="7">
        <f t="shared" si="5"/>
        <v>3524322.1199999992</v>
      </c>
      <c r="M62" s="7">
        <f t="shared" si="5"/>
        <v>3524322.1199999992</v>
      </c>
      <c r="N62" s="7">
        <f t="shared" si="5"/>
        <v>3524322.1199999992</v>
      </c>
    </row>
    <row r="64" spans="1:14" ht="15.75" thickBot="1" x14ac:dyDescent="0.3">
      <c r="A64" t="s">
        <v>414</v>
      </c>
      <c r="B64" s="5">
        <v>11564.71</v>
      </c>
      <c r="C64" s="5">
        <v>11372.36</v>
      </c>
      <c r="D64" s="5">
        <v>31406.1</v>
      </c>
      <c r="E64" s="5">
        <v>32133.89</v>
      </c>
      <c r="F64" s="5">
        <v>-18826.3</v>
      </c>
      <c r="G64" s="5">
        <v>-350614.17</v>
      </c>
      <c r="H64" s="5">
        <v>-440715.63</v>
      </c>
      <c r="I64" s="5">
        <v>468475.56</v>
      </c>
      <c r="J64" s="5">
        <v>566753.43000000005</v>
      </c>
      <c r="K64" s="5">
        <v>517166.09</v>
      </c>
      <c r="L64" s="5">
        <v>706227.92</v>
      </c>
      <c r="M64" s="5">
        <v>728998.35</v>
      </c>
      <c r="N64" s="5">
        <v>728998.35</v>
      </c>
    </row>
    <row r="65" spans="1:14" x14ac:dyDescent="0.25">
      <c r="A65" t="s">
        <v>415</v>
      </c>
      <c r="B65" s="7">
        <f t="shared" ref="B65:N65" si="6">+B62+B64</f>
        <v>3535886.8299999991</v>
      </c>
      <c r="C65" s="7">
        <f t="shared" si="6"/>
        <v>3535694.4799999991</v>
      </c>
      <c r="D65" s="7">
        <f t="shared" si="6"/>
        <v>3555728.2199999993</v>
      </c>
      <c r="E65" s="7">
        <f t="shared" si="6"/>
        <v>3556456.0099999993</v>
      </c>
      <c r="F65" s="7">
        <f t="shared" si="6"/>
        <v>3505495.8199999994</v>
      </c>
      <c r="G65" s="7">
        <f t="shared" si="6"/>
        <v>3173707.9499999993</v>
      </c>
      <c r="H65" s="7">
        <f t="shared" si="6"/>
        <v>3083606.4899999993</v>
      </c>
      <c r="I65" s="7">
        <f t="shared" si="6"/>
        <v>3992797.6799999992</v>
      </c>
      <c r="J65" s="7">
        <f t="shared" si="6"/>
        <v>4091075.5499999993</v>
      </c>
      <c r="K65" s="7">
        <f t="shared" si="6"/>
        <v>4041488.209999999</v>
      </c>
      <c r="L65" s="7">
        <f t="shared" si="6"/>
        <v>4230550.0399999991</v>
      </c>
      <c r="M65" s="7">
        <f t="shared" si="6"/>
        <v>4253320.4699999988</v>
      </c>
      <c r="N65" s="7">
        <f t="shared" si="6"/>
        <v>4253320.4699999988</v>
      </c>
    </row>
    <row r="66" spans="1:14" ht="15.75" thickBot="1" x14ac:dyDescent="0.3"/>
    <row r="67" spans="1:14" x14ac:dyDescent="0.25">
      <c r="A67" t="s">
        <v>416</v>
      </c>
      <c r="B67" s="7">
        <f t="shared" ref="B67:N67" si="7">+B43+B65</f>
        <v>3535886.8299999991</v>
      </c>
      <c r="C67" s="7">
        <f t="shared" si="7"/>
        <v>3535694.4799999991</v>
      </c>
      <c r="D67" s="7">
        <f t="shared" si="7"/>
        <v>3555728.2199999993</v>
      </c>
      <c r="E67" s="7">
        <f t="shared" si="7"/>
        <v>3556456.0099999993</v>
      </c>
      <c r="F67" s="7">
        <f t="shared" si="7"/>
        <v>3505495.8199999994</v>
      </c>
      <c r="G67" s="7">
        <f t="shared" si="7"/>
        <v>3173707.9499999993</v>
      </c>
      <c r="H67" s="7">
        <f t="shared" si="7"/>
        <v>3083606.4899999993</v>
      </c>
      <c r="I67" s="7">
        <f t="shared" si="7"/>
        <v>3992797.6799999992</v>
      </c>
      <c r="J67" s="7">
        <f t="shared" si="7"/>
        <v>4091075.5499999993</v>
      </c>
      <c r="K67" s="7">
        <f t="shared" si="7"/>
        <v>4041488.209999999</v>
      </c>
      <c r="L67" s="7">
        <f t="shared" si="7"/>
        <v>4230550.0399999991</v>
      </c>
      <c r="M67" s="7">
        <f t="shared" si="7"/>
        <v>4253320.4699999988</v>
      </c>
      <c r="N67" s="7">
        <f t="shared" si="7"/>
        <v>4253320.4699999988</v>
      </c>
    </row>
  </sheetData>
  <pageMargins left="0.7" right="0.7" top="0.75" bottom="0.75" header="0.3" footer="0.3"/>
  <pageSetup paperSize="9" scale="55" orientation="landscape" horizontalDpi="0" verticalDpi="0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DF06-87D4-4702-AEB0-C2C5EF6FB4F9}">
  <dimension ref="A1:P50"/>
  <sheetViews>
    <sheetView tabSelected="1" view="pageBreakPreview" topLeftCell="A18" zoomScale="60" zoomScaleNormal="100" workbookViewId="0">
      <selection activeCell="O50" sqref="A1:O50"/>
    </sheetView>
  </sheetViews>
  <sheetFormatPr baseColWidth="10" defaultRowHeight="15" x14ac:dyDescent="0.25"/>
  <cols>
    <col min="1" max="1" width="30.7109375" customWidth="1"/>
    <col min="2" max="16" width="15.7109375" style="5" customWidth="1"/>
  </cols>
  <sheetData>
    <row r="1" spans="1:15" x14ac:dyDescent="0.25">
      <c r="A1" t="s">
        <v>0</v>
      </c>
      <c r="B1" s="4" t="s">
        <v>351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t="s">
        <v>417</v>
      </c>
    </row>
    <row r="3" spans="1:15" x14ac:dyDescent="0.25">
      <c r="B3" s="4" t="s">
        <v>418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 thickBot="1" x14ac:dyDescent="0.3">
      <c r="A4" s="3" t="s">
        <v>354</v>
      </c>
      <c r="B4" s="6" t="s">
        <v>355</v>
      </c>
      <c r="C4" s="6" t="s">
        <v>356</v>
      </c>
      <c r="D4" s="6" t="s">
        <v>357</v>
      </c>
      <c r="E4" s="6" t="s">
        <v>358</v>
      </c>
      <c r="F4" s="6" t="s">
        <v>359</v>
      </c>
      <c r="G4" s="6" t="s">
        <v>360</v>
      </c>
      <c r="H4" s="6" t="s">
        <v>361</v>
      </c>
      <c r="I4" s="6" t="s">
        <v>362</v>
      </c>
      <c r="J4" s="6" t="s">
        <v>363</v>
      </c>
      <c r="K4" s="6" t="s">
        <v>364</v>
      </c>
      <c r="L4" s="6" t="s">
        <v>365</v>
      </c>
      <c r="M4" s="6" t="s">
        <v>366</v>
      </c>
      <c r="N4" s="6" t="s">
        <v>367</v>
      </c>
      <c r="O4" s="6" t="s">
        <v>419</v>
      </c>
    </row>
    <row r="5" spans="1:15" ht="15.75" thickTop="1" x14ac:dyDescent="0.25">
      <c r="A5" s="3" t="s">
        <v>420</v>
      </c>
    </row>
    <row r="7" spans="1:15" x14ac:dyDescent="0.25">
      <c r="A7" t="s">
        <v>421</v>
      </c>
      <c r="B7" s="5">
        <v>15312.73</v>
      </c>
      <c r="C7" s="5">
        <v>47522.15</v>
      </c>
      <c r="D7" s="5">
        <v>31566.74</v>
      </c>
      <c r="E7" s="5">
        <v>15612.37</v>
      </c>
      <c r="F7" s="5">
        <v>47522.15</v>
      </c>
      <c r="G7" s="5">
        <v>31567.26</v>
      </c>
      <c r="H7" s="5">
        <v>31224.74</v>
      </c>
      <c r="I7" s="5">
        <v>831567.74</v>
      </c>
      <c r="J7" s="5">
        <v>31567.26</v>
      </c>
      <c r="K7" s="5">
        <v>31567.25</v>
      </c>
      <c r="L7" s="5">
        <v>43274.18</v>
      </c>
      <c r="M7" s="5">
        <v>116154.43</v>
      </c>
      <c r="N7" s="5">
        <v>0</v>
      </c>
      <c r="O7" s="5">
        <f t="shared" ref="O7:O13" si="0">SUM(B7:N7)</f>
        <v>1274458.9999999998</v>
      </c>
    </row>
    <row r="8" spans="1:15" x14ac:dyDescent="0.25">
      <c r="A8" t="s">
        <v>422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f t="shared" si="0"/>
        <v>0</v>
      </c>
    </row>
    <row r="9" spans="1:15" x14ac:dyDescent="0.25">
      <c r="A9" t="s">
        <v>423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0</v>
      </c>
    </row>
    <row r="10" spans="1:15" x14ac:dyDescent="0.25">
      <c r="A10" t="s">
        <v>424</v>
      </c>
      <c r="B10" s="5">
        <v>10382.06</v>
      </c>
      <c r="C10" s="5">
        <v>10422.9</v>
      </c>
      <c r="D10" s="5">
        <v>11592.8</v>
      </c>
      <c r="E10" s="5">
        <v>11129.9</v>
      </c>
      <c r="F10" s="5">
        <v>661.55</v>
      </c>
      <c r="G10" s="5">
        <v>509.71</v>
      </c>
      <c r="H10" s="5">
        <v>49317.33</v>
      </c>
      <c r="I10" s="5">
        <v>359.76</v>
      </c>
      <c r="J10" s="5">
        <v>236</v>
      </c>
      <c r="K10" s="5">
        <v>242.27</v>
      </c>
      <c r="L10" s="5">
        <v>217.97</v>
      </c>
      <c r="M10" s="5">
        <v>376.43</v>
      </c>
      <c r="N10" s="5">
        <v>0</v>
      </c>
      <c r="O10" s="5">
        <f t="shared" si="0"/>
        <v>95448.68</v>
      </c>
    </row>
    <row r="11" spans="1:15" x14ac:dyDescent="0.25">
      <c r="A11" t="s">
        <v>425</v>
      </c>
      <c r="B11" s="5">
        <v>0</v>
      </c>
      <c r="C11" s="5">
        <v>5000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120000</v>
      </c>
      <c r="J11" s="5">
        <v>240000</v>
      </c>
      <c r="K11" s="5">
        <v>0</v>
      </c>
      <c r="L11" s="5">
        <v>267500</v>
      </c>
      <c r="M11" s="5">
        <v>0</v>
      </c>
      <c r="N11" s="5">
        <v>0</v>
      </c>
      <c r="O11" s="5">
        <f t="shared" si="0"/>
        <v>632500</v>
      </c>
    </row>
    <row r="12" spans="1:15" x14ac:dyDescent="0.25">
      <c r="A12" t="s">
        <v>426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884.16</v>
      </c>
      <c r="K12" s="5">
        <v>-884.16</v>
      </c>
      <c r="L12" s="5">
        <v>0</v>
      </c>
      <c r="M12" s="5">
        <v>1815.84</v>
      </c>
      <c r="N12" s="5">
        <v>0</v>
      </c>
      <c r="O12" s="5">
        <f t="shared" si="0"/>
        <v>1815.84</v>
      </c>
    </row>
    <row r="13" spans="1:15" ht="15.75" thickBot="1" x14ac:dyDescent="0.3">
      <c r="A13" t="s">
        <v>427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1943.61</v>
      </c>
      <c r="I13" s="5">
        <v>21963.78</v>
      </c>
      <c r="J13" s="5">
        <v>25525.599999999999</v>
      </c>
      <c r="K13" s="5">
        <v>28417.35</v>
      </c>
      <c r="L13" s="5">
        <v>26882.799999999999</v>
      </c>
      <c r="M13" s="5">
        <v>26211.09</v>
      </c>
      <c r="N13" s="5">
        <v>0</v>
      </c>
      <c r="O13" s="5">
        <f t="shared" si="0"/>
        <v>130944.23</v>
      </c>
    </row>
    <row r="14" spans="1:15" x14ac:dyDescent="0.25">
      <c r="A14" t="s">
        <v>428</v>
      </c>
      <c r="B14" s="7">
        <f t="shared" ref="B14:O14" si="1">B7+B8+B9+B10+B11+B12+B13</f>
        <v>25694.79</v>
      </c>
      <c r="C14" s="7">
        <f t="shared" si="1"/>
        <v>62945.05</v>
      </c>
      <c r="D14" s="7">
        <f t="shared" si="1"/>
        <v>43159.54</v>
      </c>
      <c r="E14" s="7">
        <f t="shared" si="1"/>
        <v>26742.27</v>
      </c>
      <c r="F14" s="7">
        <f t="shared" si="1"/>
        <v>48183.700000000004</v>
      </c>
      <c r="G14" s="7">
        <f t="shared" si="1"/>
        <v>32076.969999999998</v>
      </c>
      <c r="H14" s="7">
        <f t="shared" si="1"/>
        <v>82485.680000000008</v>
      </c>
      <c r="I14" s="7">
        <f t="shared" si="1"/>
        <v>973891.28</v>
      </c>
      <c r="J14" s="7">
        <f t="shared" si="1"/>
        <v>298213.01999999996</v>
      </c>
      <c r="K14" s="7">
        <f t="shared" si="1"/>
        <v>59342.71</v>
      </c>
      <c r="L14" s="7">
        <f t="shared" si="1"/>
        <v>337874.95</v>
      </c>
      <c r="M14" s="7">
        <f t="shared" si="1"/>
        <v>144557.78999999998</v>
      </c>
      <c r="N14" s="7">
        <f t="shared" si="1"/>
        <v>0</v>
      </c>
      <c r="O14" s="7">
        <f t="shared" si="1"/>
        <v>2135167.75</v>
      </c>
    </row>
    <row r="16" spans="1:15" x14ac:dyDescent="0.25">
      <c r="A16" s="3" t="s">
        <v>429</v>
      </c>
    </row>
    <row r="18" spans="1:15" x14ac:dyDescent="0.25">
      <c r="A18" t="s">
        <v>430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ref="O18:O47" si="2">SUM(B18:N18)</f>
        <v>0</v>
      </c>
    </row>
    <row r="19" spans="1:15" x14ac:dyDescent="0.25">
      <c r="A19" t="s">
        <v>431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2"/>
        <v>0</v>
      </c>
    </row>
    <row r="20" spans="1:15" x14ac:dyDescent="0.25">
      <c r="A20" t="s">
        <v>432</v>
      </c>
      <c r="B20" s="5">
        <v>3491.52</v>
      </c>
      <c r="C20" s="5">
        <v>0</v>
      </c>
      <c r="D20" s="5">
        <v>0</v>
      </c>
      <c r="E20" s="5">
        <v>0</v>
      </c>
      <c r="F20" s="5">
        <v>40175.769999999997</v>
      </c>
      <c r="G20" s="5">
        <v>14474.73</v>
      </c>
      <c r="H20" s="5">
        <v>12820.12</v>
      </c>
      <c r="I20" s="5">
        <v>14807.61</v>
      </c>
      <c r="J20" s="5">
        <v>13681.78</v>
      </c>
      <c r="K20" s="5">
        <v>12050.02</v>
      </c>
      <c r="L20" s="5">
        <v>14915.92</v>
      </c>
      <c r="M20" s="5">
        <v>9336.32</v>
      </c>
      <c r="N20" s="5">
        <v>0</v>
      </c>
      <c r="O20" s="5">
        <f t="shared" si="2"/>
        <v>135753.78999999998</v>
      </c>
    </row>
    <row r="21" spans="1:15" x14ac:dyDescent="0.25">
      <c r="A21" t="s">
        <v>433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6296.16</v>
      </c>
      <c r="I21" s="5">
        <v>0</v>
      </c>
      <c r="J21" s="5">
        <v>4500</v>
      </c>
      <c r="K21" s="5">
        <v>0</v>
      </c>
      <c r="L21" s="5">
        <v>0</v>
      </c>
      <c r="M21" s="5">
        <v>0</v>
      </c>
      <c r="N21" s="5">
        <v>0</v>
      </c>
      <c r="O21" s="5">
        <f t="shared" si="2"/>
        <v>10796.16</v>
      </c>
    </row>
    <row r="22" spans="1:15" x14ac:dyDescent="0.25">
      <c r="A22" t="s">
        <v>434</v>
      </c>
      <c r="B22" s="5">
        <v>0</v>
      </c>
      <c r="C22" s="5">
        <v>52500</v>
      </c>
      <c r="D22" s="5">
        <v>12500</v>
      </c>
      <c r="E22" s="5">
        <v>12500</v>
      </c>
      <c r="F22" s="5">
        <v>52500</v>
      </c>
      <c r="G22" s="5">
        <v>52500</v>
      </c>
      <c r="H22" s="5">
        <v>25000</v>
      </c>
      <c r="I22" s="5">
        <v>20000</v>
      </c>
      <c r="J22" s="5">
        <v>32500</v>
      </c>
      <c r="K22" s="5">
        <v>32500</v>
      </c>
      <c r="L22" s="5">
        <v>32500</v>
      </c>
      <c r="M22" s="5">
        <v>65000</v>
      </c>
      <c r="N22" s="5">
        <v>0</v>
      </c>
      <c r="O22" s="5">
        <f t="shared" si="2"/>
        <v>390000</v>
      </c>
    </row>
    <row r="23" spans="1:15" x14ac:dyDescent="0.25">
      <c r="A23" t="s">
        <v>435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2"/>
        <v>0</v>
      </c>
    </row>
    <row r="24" spans="1:15" x14ac:dyDescent="0.25">
      <c r="A24" t="s">
        <v>436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6830.95</v>
      </c>
      <c r="H24" s="5">
        <v>10779.58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f t="shared" si="2"/>
        <v>17610.53</v>
      </c>
    </row>
    <row r="25" spans="1:15" x14ac:dyDescent="0.25">
      <c r="A25" t="s">
        <v>437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2"/>
        <v>0</v>
      </c>
    </row>
    <row r="26" spans="1:15" x14ac:dyDescent="0.25">
      <c r="A26" t="s">
        <v>438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2"/>
        <v>0</v>
      </c>
    </row>
    <row r="27" spans="1:15" x14ac:dyDescent="0.25">
      <c r="A27" t="s">
        <v>439</v>
      </c>
      <c r="B27" s="5">
        <v>18.559999999999999</v>
      </c>
      <c r="C27" s="5">
        <v>17.399999999999999</v>
      </c>
      <c r="D27" s="5">
        <v>5.8</v>
      </c>
      <c r="E27" s="5">
        <v>12.76</v>
      </c>
      <c r="F27" s="5">
        <v>66.12</v>
      </c>
      <c r="G27" s="5">
        <v>59.16</v>
      </c>
      <c r="H27" s="5">
        <v>67.28</v>
      </c>
      <c r="I27" s="5">
        <v>32.479999999999997</v>
      </c>
      <c r="J27" s="5">
        <v>53.36</v>
      </c>
      <c r="K27" s="5">
        <v>39.44</v>
      </c>
      <c r="L27" s="5">
        <v>53.36</v>
      </c>
      <c r="M27" s="5">
        <v>51.04</v>
      </c>
      <c r="N27" s="5">
        <v>0</v>
      </c>
      <c r="O27" s="5">
        <f t="shared" si="2"/>
        <v>476.76000000000005</v>
      </c>
    </row>
    <row r="28" spans="1:15" x14ac:dyDescent="0.25">
      <c r="A28" t="s">
        <v>440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20000</v>
      </c>
      <c r="J28" s="5">
        <v>0</v>
      </c>
      <c r="K28" s="5">
        <v>0</v>
      </c>
      <c r="L28" s="5">
        <v>20000</v>
      </c>
      <c r="M28" s="5">
        <v>30000</v>
      </c>
      <c r="N28" s="5">
        <v>0</v>
      </c>
      <c r="O28" s="5">
        <f t="shared" si="2"/>
        <v>70000</v>
      </c>
    </row>
    <row r="29" spans="1:15" x14ac:dyDescent="0.25">
      <c r="A29" t="s">
        <v>441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f t="shared" si="2"/>
        <v>0</v>
      </c>
    </row>
    <row r="30" spans="1:15" x14ac:dyDescent="0.25">
      <c r="A30" t="s">
        <v>442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</row>
    <row r="31" spans="1:15" x14ac:dyDescent="0.25">
      <c r="A31" t="s">
        <v>443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5" x14ac:dyDescent="0.25">
      <c r="A32" t="s">
        <v>444</v>
      </c>
      <c r="B32" s="5">
        <v>10620</v>
      </c>
      <c r="C32" s="5">
        <v>10620</v>
      </c>
      <c r="D32" s="5">
        <v>10620</v>
      </c>
      <c r="E32" s="5">
        <v>10620</v>
      </c>
      <c r="F32" s="5">
        <v>6402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2"/>
        <v>48882</v>
      </c>
    </row>
    <row r="33" spans="1:15" x14ac:dyDescent="0.25">
      <c r="A33" t="s">
        <v>445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0</v>
      </c>
    </row>
    <row r="34" spans="1:15" x14ac:dyDescent="0.25">
      <c r="A34" t="s">
        <v>446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0</v>
      </c>
    </row>
    <row r="35" spans="1:15" x14ac:dyDescent="0.25">
      <c r="A35" t="s">
        <v>447</v>
      </c>
      <c r="B35" s="5">
        <v>0</v>
      </c>
      <c r="C35" s="5">
        <v>0</v>
      </c>
      <c r="D35" s="5">
        <v>0</v>
      </c>
      <c r="E35" s="5">
        <v>2881.72</v>
      </c>
      <c r="F35" s="5">
        <v>0</v>
      </c>
      <c r="G35" s="5">
        <v>0</v>
      </c>
      <c r="H35" s="5">
        <v>34800</v>
      </c>
      <c r="I35" s="5">
        <v>0</v>
      </c>
      <c r="J35" s="5">
        <v>0</v>
      </c>
      <c r="K35" s="5">
        <v>23200</v>
      </c>
      <c r="L35" s="5">
        <v>81343.839999999997</v>
      </c>
      <c r="M35" s="5">
        <v>17400</v>
      </c>
      <c r="N35" s="5">
        <v>0</v>
      </c>
      <c r="O35" s="5">
        <f t="shared" si="2"/>
        <v>159625.56</v>
      </c>
    </row>
    <row r="36" spans="1:15" x14ac:dyDescent="0.25">
      <c r="A36" t="s">
        <v>448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2"/>
        <v>0</v>
      </c>
    </row>
    <row r="37" spans="1:15" x14ac:dyDescent="0.25">
      <c r="A37" t="s">
        <v>449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290000</v>
      </c>
      <c r="H37" s="5">
        <v>82824</v>
      </c>
      <c r="I37" s="5">
        <v>0</v>
      </c>
      <c r="J37" s="5">
        <v>149200.01</v>
      </c>
      <c r="K37" s="5">
        <v>41140.589999999997</v>
      </c>
      <c r="L37" s="5">
        <v>0</v>
      </c>
      <c r="M37" s="5">
        <v>0</v>
      </c>
      <c r="N37" s="5">
        <v>0</v>
      </c>
      <c r="O37" s="5">
        <f t="shared" si="2"/>
        <v>563164.6</v>
      </c>
    </row>
    <row r="38" spans="1:15" x14ac:dyDescent="0.25">
      <c r="A38" t="s">
        <v>450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2"/>
        <v>0</v>
      </c>
    </row>
    <row r="39" spans="1:15" x14ac:dyDescent="0.25">
      <c r="A39" t="s">
        <v>451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f t="shared" si="2"/>
        <v>0</v>
      </c>
    </row>
    <row r="40" spans="1:15" x14ac:dyDescent="0.25">
      <c r="A40" t="s">
        <v>452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f t="shared" si="2"/>
        <v>0</v>
      </c>
    </row>
    <row r="41" spans="1:15" x14ac:dyDescent="0.25">
      <c r="A41" t="s">
        <v>453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f t="shared" si="2"/>
        <v>0</v>
      </c>
    </row>
    <row r="42" spans="1:15" x14ac:dyDescent="0.25">
      <c r="A42" t="s">
        <v>454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9860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f t="shared" si="2"/>
        <v>9860</v>
      </c>
    </row>
    <row r="43" spans="1:15" x14ac:dyDescent="0.25">
      <c r="A43" t="s">
        <v>455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f t="shared" si="2"/>
        <v>0</v>
      </c>
    </row>
    <row r="44" spans="1:15" x14ac:dyDescent="0.25">
      <c r="A44" t="s">
        <v>456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f t="shared" si="2"/>
        <v>0</v>
      </c>
    </row>
    <row r="45" spans="1:15" x14ac:dyDescent="0.25">
      <c r="A45" t="s">
        <v>457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f t="shared" si="2"/>
        <v>0</v>
      </c>
    </row>
    <row r="46" spans="1:15" x14ac:dyDescent="0.25">
      <c r="A46" t="s">
        <v>458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f t="shared" si="2"/>
        <v>0</v>
      </c>
    </row>
    <row r="47" spans="1:15" ht="15.75" thickBot="1" x14ac:dyDescent="0.3">
      <c r="A47" t="s">
        <v>459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f t="shared" si="2"/>
        <v>0</v>
      </c>
    </row>
    <row r="48" spans="1:15" x14ac:dyDescent="0.25">
      <c r="A48" t="s">
        <v>460</v>
      </c>
      <c r="B48" s="7">
        <f t="shared" ref="B48:O48" si="3">B18+B19+B20+B21+B22+B23+B24+B25+B26+B27+B28+B29+B30+B31+B32+B33+B34+B35+B36+B37+B38+B39+B40+B41+B42+B43+B44+B45+B46+B47</f>
        <v>14130.08</v>
      </c>
      <c r="C48" s="7">
        <f t="shared" si="3"/>
        <v>63137.4</v>
      </c>
      <c r="D48" s="7">
        <f t="shared" si="3"/>
        <v>23125.8</v>
      </c>
      <c r="E48" s="7">
        <f t="shared" si="3"/>
        <v>26014.480000000003</v>
      </c>
      <c r="F48" s="7">
        <f t="shared" si="3"/>
        <v>99143.889999999985</v>
      </c>
      <c r="G48" s="7">
        <f t="shared" si="3"/>
        <v>363864.83999999997</v>
      </c>
      <c r="H48" s="7">
        <f t="shared" si="3"/>
        <v>172587.14</v>
      </c>
      <c r="I48" s="7">
        <f t="shared" si="3"/>
        <v>64700.090000000004</v>
      </c>
      <c r="J48" s="7">
        <f t="shared" si="3"/>
        <v>199935.15000000002</v>
      </c>
      <c r="K48" s="7">
        <f t="shared" si="3"/>
        <v>108930.05</v>
      </c>
      <c r="L48" s="7">
        <f t="shared" si="3"/>
        <v>148813.12</v>
      </c>
      <c r="M48" s="7">
        <f t="shared" si="3"/>
        <v>121787.36</v>
      </c>
      <c r="N48" s="7">
        <f t="shared" si="3"/>
        <v>0</v>
      </c>
      <c r="O48" s="7">
        <f t="shared" si="3"/>
        <v>1406169.4</v>
      </c>
    </row>
    <row r="49" spans="1:15" ht="15.75" thickBot="1" x14ac:dyDescent="0.3"/>
    <row r="50" spans="1:15" x14ac:dyDescent="0.25">
      <c r="A50" t="s">
        <v>461</v>
      </c>
      <c r="B50" s="7">
        <f t="shared" ref="B50:O50" si="4">B14-B48</f>
        <v>11564.710000000001</v>
      </c>
      <c r="C50" s="7">
        <f t="shared" si="4"/>
        <v>-192.34999999999854</v>
      </c>
      <c r="D50" s="7">
        <f t="shared" si="4"/>
        <v>20033.740000000002</v>
      </c>
      <c r="E50" s="7">
        <f t="shared" si="4"/>
        <v>727.78999999999724</v>
      </c>
      <c r="F50" s="7">
        <f t="shared" si="4"/>
        <v>-50960.189999999981</v>
      </c>
      <c r="G50" s="7">
        <f t="shared" si="4"/>
        <v>-331787.87</v>
      </c>
      <c r="H50" s="7">
        <f t="shared" si="4"/>
        <v>-90101.46</v>
      </c>
      <c r="I50" s="7">
        <f t="shared" si="4"/>
        <v>909191.19000000006</v>
      </c>
      <c r="J50" s="7">
        <f t="shared" si="4"/>
        <v>98277.869999999937</v>
      </c>
      <c r="K50" s="7">
        <f t="shared" si="4"/>
        <v>-49587.340000000004</v>
      </c>
      <c r="L50" s="7">
        <f t="shared" si="4"/>
        <v>189061.83000000002</v>
      </c>
      <c r="M50" s="7">
        <f t="shared" si="4"/>
        <v>22770.429999999978</v>
      </c>
      <c r="N50" s="7">
        <f t="shared" si="4"/>
        <v>0</v>
      </c>
      <c r="O50" s="7">
        <f t="shared" si="4"/>
        <v>728998.35000000009</v>
      </c>
    </row>
  </sheetData>
  <pageMargins left="0.7" right="0.7" top="0.75" bottom="0.75" header="0.3" footer="0.3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mayor</vt:lpstr>
      <vt:lpstr>balances</vt:lpstr>
      <vt:lpstr>resultados</vt:lpstr>
      <vt:lpstr>balances!Área_de_impresión</vt:lpstr>
      <vt:lpstr>mayor!Área_de_impresión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2024-02-02T22:15:04Z</cp:lastPrinted>
  <dcterms:created xsi:type="dcterms:W3CDTF">2024-02-02T19:37:15Z</dcterms:created>
  <dcterms:modified xsi:type="dcterms:W3CDTF">2024-02-02T22:16:18Z</dcterms:modified>
</cp:coreProperties>
</file>