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ocuments\Liliana A\Ejercicio 2023\Estados Financieros 2023\12. Diciembre 2023\Edos Financieros\Estados e Informacion Contable\"/>
    </mc:Choice>
  </mc:AlternateContent>
  <xr:revisionPtr revIDLastSave="0" documentId="8_{DCDCFB09-9FD0-4BED-B68A-EA14C5D71B67}" xr6:coauthVersionLast="36" xr6:coauthVersionMax="36" xr10:uidLastSave="{00000000-0000-0000-0000-000000000000}"/>
  <bookViews>
    <workbookView xWindow="0" yWindow="0" windowWidth="28800" windowHeight="11925" xr2:uid="{8E2FDB98-12E0-44F5-ADD7-E04CC9F90EA4}"/>
  </bookViews>
  <sheets>
    <sheet name="EAA(FORM5)" sheetId="1" r:id="rId1"/>
  </sheets>
  <externalReferences>
    <externalReference r:id="rId2"/>
    <externalReference r:id="rId3"/>
    <externalReference r:id="rId4"/>
  </externalReferences>
  <definedNames>
    <definedName name="_xlnm.Print_Area" localSheetId="0">'EAA(FORM5)'!$B$1:$G$44</definedName>
    <definedName name="conta">[2]datos!$A$1</definedName>
    <definedName name="registro">'[3]Hoja 1'!#REF!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B43" i="1"/>
  <c r="E37" i="1"/>
  <c r="B37" i="1"/>
  <c r="E36" i="1"/>
  <c r="B36" i="1"/>
  <c r="F28" i="1"/>
  <c r="G28" i="1" s="1"/>
  <c r="F27" i="1"/>
  <c r="G27" i="1" s="1"/>
  <c r="E26" i="1"/>
  <c r="D26" i="1"/>
  <c r="F26" i="1" s="1"/>
  <c r="G26" i="1" s="1"/>
  <c r="C26" i="1"/>
  <c r="E25" i="1"/>
  <c r="D25" i="1"/>
  <c r="C25" i="1"/>
  <c r="F25" i="1" s="1"/>
  <c r="G25" i="1" s="1"/>
  <c r="E24" i="1"/>
  <c r="E19" i="1" s="1"/>
  <c r="D24" i="1"/>
  <c r="D19" i="1" s="1"/>
  <c r="C24" i="1"/>
  <c r="F24" i="1" s="1"/>
  <c r="G24" i="1" s="1"/>
  <c r="E23" i="1"/>
  <c r="D23" i="1"/>
  <c r="C23" i="1"/>
  <c r="F23" i="1" s="1"/>
  <c r="G23" i="1" s="1"/>
  <c r="F22" i="1"/>
  <c r="G22" i="1" s="1"/>
  <c r="E22" i="1"/>
  <c r="D22" i="1"/>
  <c r="C22" i="1"/>
  <c r="C19" i="1" s="1"/>
  <c r="F21" i="1"/>
  <c r="G21" i="1" s="1"/>
  <c r="G20" i="1"/>
  <c r="F20" i="1"/>
  <c r="E17" i="1"/>
  <c r="D17" i="1"/>
  <c r="C17" i="1"/>
  <c r="F17" i="1" s="1"/>
  <c r="G17" i="1" s="1"/>
  <c r="F16" i="1"/>
  <c r="G16" i="1" s="1"/>
  <c r="E15" i="1"/>
  <c r="D15" i="1"/>
  <c r="F15" i="1" s="1"/>
  <c r="G15" i="1" s="1"/>
  <c r="C14" i="1"/>
  <c r="F14" i="1" s="1"/>
  <c r="G14" i="1" s="1"/>
  <c r="E13" i="1"/>
  <c r="F13" i="1" s="1"/>
  <c r="G13" i="1" s="1"/>
  <c r="D13" i="1"/>
  <c r="C13" i="1"/>
  <c r="E12" i="1"/>
  <c r="D12" i="1"/>
  <c r="C12" i="1"/>
  <c r="F12" i="1" s="1"/>
  <c r="G12" i="1" s="1"/>
  <c r="E11" i="1"/>
  <c r="E10" i="1" s="1"/>
  <c r="D11" i="1"/>
  <c r="D10" i="1" s="1"/>
  <c r="C11" i="1"/>
  <c r="C10" i="1" s="1"/>
  <c r="B4" i="1"/>
  <c r="F19" i="1" l="1"/>
  <c r="F10" i="1"/>
  <c r="C8" i="1"/>
  <c r="D8" i="1"/>
  <c r="E8" i="1"/>
  <c r="F11" i="1"/>
  <c r="G11" i="1" s="1"/>
  <c r="I10" i="1" l="1"/>
  <c r="G10" i="1"/>
  <c r="F8" i="1"/>
  <c r="I19" i="1"/>
  <c r="G19" i="1"/>
  <c r="I8" i="1" l="1"/>
  <c r="G8" i="1"/>
</calcChain>
</file>

<file path=xl/sharedStrings.xml><?xml version="1.0" encoding="utf-8"?>
<sst xmlns="http://schemas.openxmlformats.org/spreadsheetml/2006/main" count="35" uniqueCount="35">
  <si>
    <t>DESARROLLO INTEGRAL DE LA FAMILIA DEL ESTADO DE CHIHUAHUA</t>
  </si>
  <si>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</si>
  <si>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</si>
  <si>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</si>
  <si>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</si>
  <si>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</si>
  <si>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</si>
  <si>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</si>
  <si>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(1 + 2 - 3)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</si>
  <si>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</si>
  <si>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</si>
  <si>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</si>
  <si>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</si>
  <si>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</si>
  <si>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</si>
  <si>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</si>
  <si>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</si>
  <si>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</si>
  <si>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</si>
  <si>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</si>
  <si>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</si>
  <si>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</si>
  <si>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</si>
  <si>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</si>
  <si>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</si>
  <si>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</si>
  <si>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</si>
  <si>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</si>
  <si>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</si>
  <si>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</si>
  <si>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"Bajo protesta de decir verdad declaramos que los Estados Financieros y sus notas son razonablemente correctos y son responsabilidad del emisor"</t>
  </si>
  <si>
    <t xml:space="preserve">                                                                           </t>
  </si>
  <si>
    <t>_________________________________</t>
  </si>
  <si>
    <t>_______________________________</t>
  </si>
  <si>
    <t>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</si>
</sst>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9"/>
      <color theme="0"/>
      <name val="Arial"/>
      <family val="2"/>
    </font>
    <font>
      <sz val="8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4">
    <xf numFmtId="0" fontId="0" fillId="0" borderId="0" xfId="0"/>
    <xf numFmtId="0" fontId="2" fillId="0" borderId="0" xfId="0" applyFont="1"/>
    <xf numFmtId="0" fontId="4" fillId="2" borderId="1" xfId="2" applyFont="1" applyFill="1" applyBorder="1" applyAlignment="1" applyProtection="1">
      <alignment horizontal="center" vertical="center"/>
      <protection locked="0"/>
    </xf>
    <xf numFmtId="0" fontId="4" fillId="2" borderId="2" xfId="2" applyFont="1" applyFill="1" applyBorder="1" applyAlignment="1" applyProtection="1">
      <alignment horizontal="center" vertical="center"/>
      <protection locked="0"/>
    </xf>
    <xf numFmtId="0" fontId="4" fillId="2" borderId="3" xfId="2" applyFont="1" applyFill="1" applyBorder="1" applyAlignment="1" applyProtection="1">
      <alignment horizontal="center" vertical="center"/>
      <protection locked="0"/>
    </xf>
    <xf numFmtId="0" fontId="4" fillId="2" borderId="4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 applyProtection="1">
      <alignment horizontal="center" vertical="center"/>
      <protection locked="0"/>
    </xf>
    <xf numFmtId="0" fontId="4" fillId="2" borderId="7" xfId="2" applyFont="1" applyFill="1" applyBorder="1" applyAlignment="1" applyProtection="1">
      <alignment horizontal="center" vertical="center"/>
      <protection locked="0"/>
    </xf>
    <xf numFmtId="0" fontId="4" fillId="2" borderId="8" xfId="2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1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1" xfId="1" applyNumberFormat="1" applyFont="1" applyFill="1" applyBorder="1" applyAlignment="1">
      <alignment horizontal="right" vertical="center" wrapText="1"/>
    </xf>
    <xf numFmtId="164" fontId="2" fillId="0" borderId="0" xfId="0" applyNumberFormat="1" applyFont="1"/>
    <xf numFmtId="0" fontId="2" fillId="0" borderId="11" xfId="0" applyFont="1" applyBorder="1"/>
    <xf numFmtId="0" fontId="5" fillId="0" borderId="4" xfId="0" applyFont="1" applyBorder="1" applyAlignment="1">
      <alignment horizontal="left" vertical="center" wrapText="1" indent="2"/>
    </xf>
    <xf numFmtId="4" fontId="2" fillId="0" borderId="0" xfId="0" applyNumberFormat="1" applyFont="1"/>
    <xf numFmtId="0" fontId="2" fillId="0" borderId="4" xfId="0" applyFont="1" applyBorder="1" applyAlignment="1">
      <alignment horizontal="left" vertical="center" wrapText="1" indent="2"/>
    </xf>
    <xf numFmtId="164" fontId="2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2" fillId="0" borderId="11" xfId="1" applyNumberFormat="1" applyFont="1" applyFill="1" applyBorder="1" applyAlignment="1" applyProtection="1">
      <alignment horizontal="right" vertical="center" wrapText="1"/>
    </xf>
    <xf numFmtId="164" fontId="2" fillId="0" borderId="11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2" fillId="0" borderId="6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Protection="1">
      <protection locked="0"/>
    </xf>
    <xf numFmtId="0" fontId="7" fillId="0" borderId="0" xfId="2" applyFont="1" applyAlignment="1" applyProtection="1">
      <alignment horizontal="left" vertical="top" wrapText="1"/>
      <protection locked="0"/>
    </xf>
    <xf numFmtId="0" fontId="2" fillId="0" borderId="0" xfId="2" applyFont="1" applyAlignment="1" applyProtection="1">
      <alignment horizontal="left" vertical="top" indent="1"/>
      <protection locked="0"/>
    </xf>
    <xf numFmtId="4" fontId="2" fillId="0" borderId="0" xfId="2" applyNumberFormat="1" applyFont="1" applyAlignment="1" applyProtection="1">
      <alignment horizontal="right" vertical="center"/>
      <protection locked="0"/>
    </xf>
    <xf numFmtId="0" fontId="2" fillId="0" borderId="0" xfId="2" applyFont="1" applyProtection="1">
      <protection locked="0"/>
    </xf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4" fontId="4" fillId="0" borderId="0" xfId="2" applyNumberFormat="1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4" fontId="4" fillId="0" borderId="0" xfId="0" applyNumberFormat="1" applyFont="1" applyProtection="1">
      <protection locked="0"/>
    </xf>
  </cellXfs>
  <cellStyles count="3">
    <cellStyle name="Millares" xfId="1" builtinId="3"/>
    <cellStyle name="Normal" xfId="0" builtinId="0"/>
    <cellStyle name="Normal 2" xfId="2" xr:uid="{F537FAF8-3E57-4881-9943-138E6868B8E9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28575</xdr:rowOff>
    </xdr:from>
    <xdr:to>
      <xdr:col>1</xdr:col>
      <xdr:colOff>1123950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BD2E25-867E-4746-8DC5-23119B34BD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90500"/>
          <a:ext cx="1085850" cy="419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01/Documents/Liliana%20A/Ejercicio%202023/Estados%20Financieros%202023/12.%20Diciembre%202023/Estados%20Financieros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o%20Avila/Downloads/Anexo%202%20Propuestas%20de%20Proyectos%20de%20Inversi&#243;n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subcuenta imprimir"/>
      <sheetName val="Balanza Mayor imprimir"/>
      <sheetName val="Hoja datos"/>
      <sheetName val="balanza subcuenta final (LDF10)"/>
      <sheetName val="patrimonio 301-303 Ago-Ago"/>
      <sheetName val="edo rdos Ago-Ago"/>
      <sheetName val="bg toodos los fondos"/>
      <sheetName val="Activo"/>
      <sheetName val="Balanza  Mayor Sept 23 (LDF9)"/>
      <sheetName val="BALANZA ENE-DIC 2023"/>
      <sheetName val="FONDOS"/>
      <sheetName val="EDO RDOS"/>
      <sheetName val="ESFOK"/>
      <sheetName val="ACTIVIDADES"/>
      <sheetName val="FLUJO"/>
      <sheetName val="HDA PUB"/>
      <sheetName val="Edo Cambios SituacionFin"/>
      <sheetName val="EAA"/>
      <sheetName val="ESF(FORM1)"/>
      <sheetName val="EA(FORM2)"/>
      <sheetName val="EFF(FORM3)"/>
      <sheetName val="EVHP(FORM4)"/>
      <sheetName val="EAA(FORM5)"/>
      <sheetName val="EADP (FORM6)"/>
      <sheetName val="Pasivos Contingentes"/>
      <sheetName val="ECSF(FORM7)"/>
      <sheetName val="13.EAI (rubro ingresos)EP1"/>
      <sheetName val="14.EAI(FFinanc)EP2 "/>
      <sheetName val="15.EAI (C.Econ)EP3"/>
      <sheetName val="18.EAEPE (CA)CHIH.EP4 "/>
      <sheetName val="21.EAEPE (FF)EP7 "/>
      <sheetName val="19.EAEPE (T Gto)EP6"/>
      <sheetName val="20.EAEPE (Cap y conc)EP8 "/>
      <sheetName val="Gto Categoria ProgramEP9 "/>
      <sheetName val="16.EAEPE (CA)EP5 "/>
      <sheetName val="39.ESFD(LDF1)"/>
      <sheetName val="42.EAEPED (CA)(LDF3)"/>
      <sheetName val="40.EAID.(LDF2)"/>
      <sheetName val="43.EAEPED (FF)(LDF4) "/>
      <sheetName val="44.EADPED (SP)(LDF6) "/>
      <sheetName val="41.EAEPED (COG)(LDF5) "/>
      <sheetName val="45.BALANCE PPTO (LDF7) "/>
      <sheetName val="37. IADP (LDF8)"/>
      <sheetName val="Notas Desglose"/>
      <sheetName val="Notas Memoria"/>
      <sheetName val="Notas Admin"/>
      <sheetName val="para pagado"/>
      <sheetName val="Hoja1"/>
      <sheetName val="Hoja2"/>
    </sheetNames>
    <sheetDataSet>
      <sheetData sheetId="0"/>
      <sheetData sheetId="1"/>
      <sheetData sheetId="2">
        <row r="7">
          <cell r="A7" t="str">
            <v>Del 1 de enero al 31 de diciembre de 2023 y Anual 2022</v>
          </cell>
        </row>
        <row r="11">
          <cell r="A11" t="str">
            <v>MTRA. PERLA NATALYE CAMPOS GARCIA</v>
          </cell>
          <cell r="B11" t="str">
            <v xml:space="preserve">MTRO. GABRIEL EGUIARTE FRUNS </v>
          </cell>
        </row>
        <row r="12">
          <cell r="A12" t="str">
            <v>DIRECTORA ADMINISTRATIVA</v>
          </cell>
          <cell r="B12" t="str">
            <v>DIRECTOR GENERAL</v>
          </cell>
        </row>
        <row r="13">
          <cell r="A13" t="str">
            <v>C.P. y L.A.F. OSCAR KUCHLE WEBER</v>
          </cell>
        </row>
        <row r="14">
          <cell r="A14" t="str">
            <v>JEFE DEL DEPARTAMENTO DE CONTABILIDAD Y FINANZAS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">
          <cell r="C9">
            <v>47945759.689999998</v>
          </cell>
          <cell r="D9">
            <v>1613889204.1899998</v>
          </cell>
          <cell r="E9">
            <v>1608643301.6600001</v>
          </cell>
        </row>
        <row r="13">
          <cell r="C13">
            <v>45384175.530000001</v>
          </cell>
          <cell r="D13">
            <v>1120580823.8599999</v>
          </cell>
          <cell r="E13">
            <v>1119329700.7600002</v>
          </cell>
        </row>
        <row r="17">
          <cell r="C17">
            <v>0</v>
          </cell>
          <cell r="D17">
            <v>12423162.380000001</v>
          </cell>
          <cell r="E17">
            <v>12423162.380000001</v>
          </cell>
        </row>
        <row r="19">
          <cell r="C19">
            <v>0</v>
          </cell>
          <cell r="D19">
            <v>1006045527.4400001</v>
          </cell>
          <cell r="E19">
            <v>1006045527.4400001</v>
          </cell>
        </row>
        <row r="21">
          <cell r="C21">
            <v>189428.74</v>
          </cell>
          <cell r="D21">
            <v>0</v>
          </cell>
          <cell r="E21">
            <v>0</v>
          </cell>
        </row>
        <row r="24">
          <cell r="C24">
            <v>524328831.57999998</v>
          </cell>
          <cell r="D24">
            <v>7069353.0999999996</v>
          </cell>
          <cell r="E24">
            <v>1873636.52</v>
          </cell>
        </row>
        <row r="28">
          <cell r="C28">
            <v>152050316.47</v>
          </cell>
          <cell r="D28">
            <v>43143731.340000004</v>
          </cell>
          <cell r="E28">
            <v>26761671.600000001</v>
          </cell>
        </row>
        <row r="32">
          <cell r="C32">
            <v>9634966.4499999993</v>
          </cell>
          <cell r="D32">
            <v>0</v>
          </cell>
          <cell r="E32">
            <v>0</v>
          </cell>
        </row>
        <row r="34">
          <cell r="C34">
            <v>-113444010.61</v>
          </cell>
          <cell r="D34">
            <v>131781.20000000001</v>
          </cell>
          <cell r="E34">
            <v>14010640.890000001</v>
          </cell>
        </row>
        <row r="38">
          <cell r="C38">
            <v>844971</v>
          </cell>
        </row>
        <row r="44">
          <cell r="D44">
            <v>0</v>
          </cell>
          <cell r="E44">
            <v>0</v>
          </cell>
        </row>
      </sheetData>
      <sheetData sheetId="18">
        <row r="16">
          <cell r="C16">
            <v>100016389.58999999</v>
          </cell>
        </row>
        <row r="30">
          <cell r="C30">
            <v>581113991.5200001</v>
          </cell>
        </row>
        <row r="32">
          <cell r="C32">
            <v>681130381.11000013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Anexo Ofici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E6702-3D43-4F7D-A7E7-E00336CC9AC7}">
  <sheetPr>
    <tabColor rgb="FF009999"/>
    <pageSetUpPr fitToPage="1"/>
  </sheetPr>
  <dimension ref="A1:I305"/>
  <sheetViews>
    <sheetView tabSelected="1" workbookViewId="0">
      <selection activeCell="B3" sqref="B3:G3"/>
    </sheetView>
  </sheetViews>
  <sheetFormatPr baseColWidth="10" defaultColWidth="11.5703125" defaultRowHeight="12" x14ac:dyDescent="0.2"/>
  <cols>
    <col min="1" max="1" width="2.7109375" style="1" customWidth="1"/>
    <col min="2" max="2" width="41.7109375" style="1" customWidth="1"/>
    <col min="3" max="3" width="14.42578125" style="1" customWidth="1"/>
    <col min="4" max="5" width="14.85546875" style="1" customWidth="1"/>
    <col min="6" max="6" width="14.42578125" style="1" customWidth="1"/>
    <col min="7" max="7" width="14.140625" style="1" customWidth="1"/>
    <col min="8" max="8" width="11.5703125" style="1"/>
    <col min="9" max="9" width="13.28515625" style="1" bestFit="1" customWidth="1"/>
    <col min="10" max="16384" width="11.5703125" style="1"/>
  </cols>
  <sheetData>
    <row r="1" spans="2:9" ht="12.75" thickBot="1" x14ac:dyDescent="0.25"/>
    <row r="2" spans="2:9" x14ac:dyDescent="0.2">
      <c r="B2" s="2" t="s">
        <v>0</v>
      </c>
      <c r="C2" s="3"/>
      <c r="D2" s="3"/>
      <c r="E2" s="3"/>
      <c r="F2" s="3"/>
      <c r="G2" s="4"/>
    </row>
    <row r="3" spans="2:9" x14ac:dyDescent="0.2">
      <c r="B3" s="5" t="s">
        <v>1</v>
      </c>
      <c r="C3" s="6"/>
      <c r="D3" s="6"/>
      <c r="E3" s="6"/>
      <c r="F3" s="6"/>
      <c r="G3" s="7"/>
    </row>
    <row r="4" spans="2:9" ht="12.75" thickBot="1" x14ac:dyDescent="0.25">
      <c r="B4" s="8" t="str">
        <f>'[1]Hoja datos'!A7</f>
        <v>Del 1 de enero al 31 de diciembre de 2023 y Anual 2022</v>
      </c>
      <c r="C4" s="9"/>
      <c r="D4" s="9"/>
      <c r="E4" s="9"/>
      <c r="F4" s="9"/>
      <c r="G4" s="10"/>
    </row>
    <row r="5" spans="2:9" ht="24" x14ac:dyDescent="0.2">
      <c r="B5" s="11" t="s">
        <v>2</v>
      </c>
      <c r="C5" s="12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2:9" ht="12.75" thickBot="1" x14ac:dyDescent="0.25">
      <c r="B6" s="14"/>
      <c r="C6" s="15">
        <v>1</v>
      </c>
      <c r="D6" s="15">
        <v>2</v>
      </c>
      <c r="E6" s="15">
        <v>3</v>
      </c>
      <c r="F6" s="15" t="s">
        <v>8</v>
      </c>
      <c r="G6" s="15" t="s">
        <v>9</v>
      </c>
    </row>
    <row r="7" spans="2:9" ht="16.5" customHeight="1" x14ac:dyDescent="0.2">
      <c r="B7" s="16"/>
      <c r="C7" s="17"/>
      <c r="D7" s="17"/>
      <c r="E7" s="17"/>
      <c r="F7" s="17"/>
      <c r="G7" s="17"/>
    </row>
    <row r="8" spans="2:9" ht="16.5" customHeight="1" x14ac:dyDescent="0.2">
      <c r="B8" s="18" t="s">
        <v>10</v>
      </c>
      <c r="C8" s="19">
        <f>SUM(C10,C19)</f>
        <v>666934438.85000002</v>
      </c>
      <c r="D8" s="19">
        <f>SUM(D10,D19)</f>
        <v>3803283583.5099998</v>
      </c>
      <c r="E8" s="19">
        <f>SUM(E10,E19)</f>
        <v>3789087641.2500005</v>
      </c>
      <c r="F8" s="19">
        <f>C8+D8-E8</f>
        <v>681130381.10999918</v>
      </c>
      <c r="G8" s="19">
        <f>F8-C8</f>
        <v>14195942.259999156</v>
      </c>
      <c r="I8" s="20">
        <f>F8-'[1]ESF(FORM1)'!C32</f>
        <v>-9.5367431640625E-7</v>
      </c>
    </row>
    <row r="9" spans="2:9" ht="15" customHeight="1" x14ac:dyDescent="0.2">
      <c r="B9" s="16"/>
      <c r="C9" s="21"/>
      <c r="D9" s="21"/>
      <c r="E9" s="21"/>
      <c r="F9" s="21"/>
      <c r="G9" s="21"/>
    </row>
    <row r="10" spans="2:9" ht="20.25" customHeight="1" x14ac:dyDescent="0.2">
      <c r="B10" s="22" t="s">
        <v>11</v>
      </c>
      <c r="C10" s="19">
        <f>SUM(C11:C17)</f>
        <v>93519363.959999993</v>
      </c>
      <c r="D10" s="19">
        <f>SUM(D11:D17)</f>
        <v>3752938717.8699999</v>
      </c>
      <c r="E10" s="19">
        <f>SUM(E11:E17)</f>
        <v>3746441692.2400002</v>
      </c>
      <c r="F10" s="19">
        <f t="shared" ref="F10:F16" si="0">C10+D10-E10</f>
        <v>100016389.58999968</v>
      </c>
      <c r="G10" s="19">
        <f>F10-C10</f>
        <v>6497025.6299996823</v>
      </c>
      <c r="I10" s="23">
        <f>'[1]ESF(FORM1)'!C16-F10</f>
        <v>3.1292438507080078E-7</v>
      </c>
    </row>
    <row r="11" spans="2:9" ht="20.25" customHeight="1" x14ac:dyDescent="0.2">
      <c r="B11" s="24" t="s">
        <v>12</v>
      </c>
      <c r="C11" s="25">
        <f>[1]EAA!C9</f>
        <v>47945759.689999998</v>
      </c>
      <c r="D11" s="25">
        <f>[1]EAA!D9</f>
        <v>1613889204.1899998</v>
      </c>
      <c r="E11" s="25">
        <f>[1]EAA!E9</f>
        <v>1608643301.6600001</v>
      </c>
      <c r="F11" s="26">
        <f t="shared" si="0"/>
        <v>53191662.21999979</v>
      </c>
      <c r="G11" s="26">
        <f t="shared" ref="G11:G17" si="1">F11-C11</f>
        <v>5245902.5299997926</v>
      </c>
    </row>
    <row r="12" spans="2:9" ht="20.25" customHeight="1" x14ac:dyDescent="0.2">
      <c r="B12" s="24" t="s">
        <v>13</v>
      </c>
      <c r="C12" s="25">
        <f>[1]EAA!C13</f>
        <v>45384175.530000001</v>
      </c>
      <c r="D12" s="25">
        <f>[1]EAA!D13</f>
        <v>1120580823.8599999</v>
      </c>
      <c r="E12" s="25">
        <f>[1]EAA!E13</f>
        <v>1119329700.7600002</v>
      </c>
      <c r="F12" s="26">
        <f t="shared" si="0"/>
        <v>46635298.629999638</v>
      </c>
      <c r="G12" s="26">
        <f t="shared" si="1"/>
        <v>1251123.0999996364</v>
      </c>
    </row>
    <row r="13" spans="2:9" ht="20.25" customHeight="1" x14ac:dyDescent="0.2">
      <c r="B13" s="24" t="s">
        <v>14</v>
      </c>
      <c r="C13" s="25">
        <f>[1]EAA!C17</f>
        <v>0</v>
      </c>
      <c r="D13" s="25">
        <f>[1]EAA!D17</f>
        <v>12423162.380000001</v>
      </c>
      <c r="E13" s="25">
        <f>[1]EAA!E17</f>
        <v>12423162.380000001</v>
      </c>
      <c r="F13" s="26">
        <f t="shared" si="0"/>
        <v>0</v>
      </c>
      <c r="G13" s="26">
        <f t="shared" si="1"/>
        <v>0</v>
      </c>
    </row>
    <row r="14" spans="2:9" ht="20.25" customHeight="1" x14ac:dyDescent="0.2">
      <c r="B14" s="24" t="s">
        <v>15</v>
      </c>
      <c r="C14" s="25">
        <f>[1]EAA!C19</f>
        <v>0</v>
      </c>
      <c r="D14" s="25">
        <v>0</v>
      </c>
      <c r="E14" s="25">
        <v>0</v>
      </c>
      <c r="F14" s="26">
        <f t="shared" si="0"/>
        <v>0</v>
      </c>
      <c r="G14" s="26">
        <f t="shared" si="1"/>
        <v>0</v>
      </c>
    </row>
    <row r="15" spans="2:9" ht="20.25" customHeight="1" x14ac:dyDescent="0.2">
      <c r="B15" s="24" t="s">
        <v>16</v>
      </c>
      <c r="C15" s="25">
        <v>0</v>
      </c>
      <c r="D15" s="25">
        <f>[1]EAA!D19</f>
        <v>1006045527.4400001</v>
      </c>
      <c r="E15" s="25">
        <f>[1]EAA!E19</f>
        <v>1006045527.4400001</v>
      </c>
      <c r="F15" s="26">
        <f t="shared" si="0"/>
        <v>0</v>
      </c>
      <c r="G15" s="26">
        <f t="shared" si="1"/>
        <v>0</v>
      </c>
    </row>
    <row r="16" spans="2:9" ht="20.25" customHeight="1" x14ac:dyDescent="0.2">
      <c r="B16" s="24" t="s">
        <v>17</v>
      </c>
      <c r="C16" s="25">
        <v>0</v>
      </c>
      <c r="D16" s="25">
        <v>0</v>
      </c>
      <c r="E16" s="25">
        <v>0</v>
      </c>
      <c r="F16" s="26">
        <f t="shared" si="0"/>
        <v>0</v>
      </c>
      <c r="G16" s="26">
        <f t="shared" si="1"/>
        <v>0</v>
      </c>
    </row>
    <row r="17" spans="1:9" ht="20.25" customHeight="1" x14ac:dyDescent="0.2">
      <c r="B17" s="24" t="s">
        <v>18</v>
      </c>
      <c r="C17" s="25">
        <f>[1]EAA!C21</f>
        <v>189428.74</v>
      </c>
      <c r="D17" s="25">
        <f>[1]EAA!D21</f>
        <v>0</v>
      </c>
      <c r="E17" s="25">
        <f>[1]EAA!E21</f>
        <v>0</v>
      </c>
      <c r="F17" s="26">
        <f>C17+D17-E17</f>
        <v>189428.74</v>
      </c>
      <c r="G17" s="26">
        <f t="shared" si="1"/>
        <v>0</v>
      </c>
    </row>
    <row r="18" spans="1:9" ht="20.25" customHeight="1" x14ac:dyDescent="0.2">
      <c r="B18" s="22"/>
      <c r="C18" s="27"/>
      <c r="D18" s="27"/>
      <c r="E18" s="27"/>
      <c r="F18" s="27"/>
      <c r="G18" s="27"/>
    </row>
    <row r="19" spans="1:9" ht="20.25" customHeight="1" x14ac:dyDescent="0.2">
      <c r="B19" s="22" t="s">
        <v>19</v>
      </c>
      <c r="C19" s="19">
        <f>SUM(C20:C28)</f>
        <v>573415074.88999999</v>
      </c>
      <c r="D19" s="19">
        <f>SUM(D20:D28)</f>
        <v>50344865.640000008</v>
      </c>
      <c r="E19" s="19">
        <f>SUM(E20:E28)</f>
        <v>42645949.010000005</v>
      </c>
      <c r="F19" s="19">
        <f t="shared" ref="F19:F28" si="2">C19+D19-E19</f>
        <v>581113991.51999998</v>
      </c>
      <c r="G19" s="19">
        <f t="shared" ref="G19:G28" si="3">F19-C19</f>
        <v>7698916.6299999952</v>
      </c>
      <c r="I19" s="23">
        <f>'[1]ESF(FORM1)'!C30-F19</f>
        <v>0</v>
      </c>
    </row>
    <row r="20" spans="1:9" ht="20.25" customHeight="1" x14ac:dyDescent="0.2">
      <c r="B20" s="24" t="s">
        <v>20</v>
      </c>
      <c r="C20" s="25">
        <v>0</v>
      </c>
      <c r="D20" s="25">
        <v>0</v>
      </c>
      <c r="E20" s="25">
        <v>0</v>
      </c>
      <c r="F20" s="26">
        <f t="shared" si="2"/>
        <v>0</v>
      </c>
      <c r="G20" s="26">
        <f t="shared" si="3"/>
        <v>0</v>
      </c>
    </row>
    <row r="21" spans="1:9" ht="20.25" customHeight="1" x14ac:dyDescent="0.2">
      <c r="B21" s="24" t="s">
        <v>21</v>
      </c>
      <c r="C21" s="25">
        <v>0</v>
      </c>
      <c r="D21" s="25">
        <v>0</v>
      </c>
      <c r="E21" s="25">
        <v>0</v>
      </c>
      <c r="F21" s="26">
        <f t="shared" si="2"/>
        <v>0</v>
      </c>
      <c r="G21" s="26">
        <f t="shared" si="3"/>
        <v>0</v>
      </c>
    </row>
    <row r="22" spans="1:9" ht="28.5" customHeight="1" x14ac:dyDescent="0.2">
      <c r="A22" s="28" t="s">
        <v>22</v>
      </c>
      <c r="B22" s="24" t="s">
        <v>23</v>
      </c>
      <c r="C22" s="25">
        <f>[1]EAA!C24</f>
        <v>524328831.57999998</v>
      </c>
      <c r="D22" s="25">
        <f>[1]EAA!D24</f>
        <v>7069353.0999999996</v>
      </c>
      <c r="E22" s="25">
        <f>[1]EAA!E24</f>
        <v>1873636.52</v>
      </c>
      <c r="F22" s="26">
        <f t="shared" si="2"/>
        <v>529524548.16000003</v>
      </c>
      <c r="G22" s="26">
        <f t="shared" si="3"/>
        <v>5195716.5800000429</v>
      </c>
    </row>
    <row r="23" spans="1:9" ht="20.25" customHeight="1" x14ac:dyDescent="0.2">
      <c r="B23" s="24" t="s">
        <v>24</v>
      </c>
      <c r="C23" s="25">
        <f>[1]EAA!C28</f>
        <v>152050316.47</v>
      </c>
      <c r="D23" s="25">
        <f>[1]EAA!D28</f>
        <v>43143731.340000004</v>
      </c>
      <c r="E23" s="25">
        <f>[1]EAA!E28</f>
        <v>26761671.600000001</v>
      </c>
      <c r="F23" s="26">
        <f t="shared" si="2"/>
        <v>168432376.21000001</v>
      </c>
      <c r="G23" s="26">
        <f t="shared" si="3"/>
        <v>16382059.74000001</v>
      </c>
    </row>
    <row r="24" spans="1:9" ht="20.25" customHeight="1" x14ac:dyDescent="0.2">
      <c r="B24" s="24" t="s">
        <v>25</v>
      </c>
      <c r="C24" s="25">
        <f>[1]EAA!C32</f>
        <v>9634966.4499999993</v>
      </c>
      <c r="D24" s="25">
        <f>[1]EAA!D32</f>
        <v>0</v>
      </c>
      <c r="E24" s="25">
        <f>[1]EAA!E32</f>
        <v>0</v>
      </c>
      <c r="F24" s="26">
        <f t="shared" si="2"/>
        <v>9634966.4499999993</v>
      </c>
      <c r="G24" s="26">
        <f t="shared" si="3"/>
        <v>0</v>
      </c>
    </row>
    <row r="25" spans="1:9" ht="20.25" customHeight="1" x14ac:dyDescent="0.2">
      <c r="B25" s="24" t="s">
        <v>26</v>
      </c>
      <c r="C25" s="25">
        <f>[1]EAA!C34</f>
        <v>-113444010.61</v>
      </c>
      <c r="D25" s="25">
        <f>[1]EAA!D34</f>
        <v>131781.20000000001</v>
      </c>
      <c r="E25" s="25">
        <f>[1]EAA!E34</f>
        <v>14010640.890000001</v>
      </c>
      <c r="F25" s="26">
        <f t="shared" si="2"/>
        <v>-127322870.3</v>
      </c>
      <c r="G25" s="26">
        <f t="shared" si="3"/>
        <v>-13878859.689999998</v>
      </c>
    </row>
    <row r="26" spans="1:9" ht="20.25" customHeight="1" x14ac:dyDescent="0.2">
      <c r="B26" s="24" t="s">
        <v>27</v>
      </c>
      <c r="C26" s="25">
        <f>[1]EAA!C38</f>
        <v>844971</v>
      </c>
      <c r="D26" s="25">
        <f>[1]EAA!D44</f>
        <v>0</v>
      </c>
      <c r="E26" s="25">
        <f>[1]EAA!E44</f>
        <v>0</v>
      </c>
      <c r="F26" s="26">
        <f t="shared" si="2"/>
        <v>844971</v>
      </c>
      <c r="G26" s="26">
        <f t="shared" si="3"/>
        <v>0</v>
      </c>
    </row>
    <row r="27" spans="1:9" ht="20.25" customHeight="1" x14ac:dyDescent="0.2">
      <c r="B27" s="24" t="s">
        <v>28</v>
      </c>
      <c r="C27" s="25">
        <v>0</v>
      </c>
      <c r="D27" s="25">
        <v>0</v>
      </c>
      <c r="E27" s="25">
        <v>0</v>
      </c>
      <c r="F27" s="26">
        <f t="shared" si="2"/>
        <v>0</v>
      </c>
      <c r="G27" s="26">
        <f t="shared" si="3"/>
        <v>0</v>
      </c>
    </row>
    <row r="28" spans="1:9" ht="20.25" customHeight="1" x14ac:dyDescent="0.2">
      <c r="B28" s="24" t="s">
        <v>29</v>
      </c>
      <c r="C28" s="25">
        <v>0</v>
      </c>
      <c r="D28" s="25">
        <v>0</v>
      </c>
      <c r="E28" s="25">
        <v>0</v>
      </c>
      <c r="F28" s="26">
        <f t="shared" si="2"/>
        <v>0</v>
      </c>
      <c r="G28" s="26">
        <f t="shared" si="3"/>
        <v>0</v>
      </c>
    </row>
    <row r="29" spans="1:9" ht="12.75" thickBot="1" x14ac:dyDescent="0.25">
      <c r="B29" s="29"/>
      <c r="C29" s="30"/>
      <c r="D29" s="30"/>
      <c r="E29" s="30"/>
      <c r="F29" s="30"/>
      <c r="G29" s="30"/>
    </row>
    <row r="31" spans="1:9" s="31" customFormat="1" ht="24" customHeight="1" x14ac:dyDescent="0.2">
      <c r="B31" s="32" t="s">
        <v>30</v>
      </c>
      <c r="C31" s="32"/>
      <c r="D31" s="32"/>
      <c r="E31" s="32"/>
      <c r="F31" s="32"/>
      <c r="G31" s="32"/>
    </row>
    <row r="32" spans="1:9" s="31" customFormat="1" x14ac:dyDescent="0.2">
      <c r="B32" s="33"/>
      <c r="C32" s="34"/>
      <c r="D32" s="34"/>
      <c r="E32" s="35"/>
    </row>
    <row r="33" spans="2:7" s="31" customFormat="1" x14ac:dyDescent="0.2">
      <c r="B33" s="31" t="s">
        <v>31</v>
      </c>
    </row>
    <row r="34" spans="2:7" s="31" customFormat="1" x14ac:dyDescent="0.2"/>
    <row r="35" spans="2:7" s="36" customFormat="1" x14ac:dyDescent="0.2">
      <c r="B35" s="36" t="s">
        <v>32</v>
      </c>
      <c r="D35" s="37"/>
      <c r="E35" s="36" t="s">
        <v>33</v>
      </c>
    </row>
    <row r="36" spans="2:7" s="36" customFormat="1" x14ac:dyDescent="0.2">
      <c r="B36" s="38" t="str">
        <f>'[1]Hoja datos'!A11</f>
        <v>MTRA. PERLA NATALYE CAMPOS GARCIA</v>
      </c>
      <c r="D36" s="37"/>
      <c r="E36" s="39" t="str">
        <f>'[1]Hoja datos'!B11</f>
        <v xml:space="preserve">MTRO. GABRIEL EGUIARTE FRUNS </v>
      </c>
    </row>
    <row r="37" spans="2:7" s="36" customFormat="1" x14ac:dyDescent="0.2">
      <c r="B37" s="36" t="str">
        <f>'[1]Hoja datos'!A12</f>
        <v>DIRECTORA ADMINISTRATIVA</v>
      </c>
      <c r="D37" s="37"/>
      <c r="E37" s="39" t="str">
        <f>'[1]Hoja datos'!B12</f>
        <v>DIRECTOR GENERAL</v>
      </c>
      <c r="F37" s="40"/>
      <c r="G37" s="40"/>
    </row>
    <row r="38" spans="2:7" s="36" customFormat="1" x14ac:dyDescent="0.2">
      <c r="D38" s="37"/>
      <c r="E38" s="39"/>
      <c r="F38" s="40"/>
      <c r="G38" s="40"/>
    </row>
    <row r="39" spans="2:7" s="36" customFormat="1" x14ac:dyDescent="0.2">
      <c r="D39" s="37"/>
      <c r="E39" s="39"/>
      <c r="F39" s="40"/>
      <c r="G39" s="40"/>
    </row>
    <row r="40" spans="2:7" s="31" customFormat="1" x14ac:dyDescent="0.2">
      <c r="D40" s="41"/>
    </row>
    <row r="41" spans="2:7" s="31" customFormat="1" x14ac:dyDescent="0.2"/>
    <row r="42" spans="2:7" s="31" customFormat="1" ht="27" customHeight="1" x14ac:dyDescent="0.2">
      <c r="B42" s="42" t="s">
        <v>34</v>
      </c>
    </row>
    <row r="43" spans="2:7" s="31" customFormat="1" x14ac:dyDescent="0.2">
      <c r="B43" s="43" t="str">
        <f>'[1]Hoja datos'!A13</f>
        <v>C.P. y L.A.F. OSCAR KUCHLE WEBER</v>
      </c>
    </row>
    <row r="44" spans="2:7" s="31" customFormat="1" x14ac:dyDescent="0.2">
      <c r="B44" s="43" t="str">
        <f>'[1]Hoja datos'!A14</f>
        <v>JEFE DEL DEPARTAMENTO DE CONTABILIDAD Y FINANZAS</v>
      </c>
    </row>
    <row r="45" spans="2:7" s="31" customFormat="1" x14ac:dyDescent="0.2"/>
    <row r="46" spans="2:7" s="31" customFormat="1" x14ac:dyDescent="0.2"/>
    <row r="47" spans="2:7" s="31" customFormat="1" x14ac:dyDescent="0.2"/>
    <row r="48" spans="2:7" s="31" customFormat="1" x14ac:dyDescent="0.2"/>
    <row r="49" s="31" customFormat="1" x14ac:dyDescent="0.2"/>
    <row r="50" s="31" customFormat="1" x14ac:dyDescent="0.2"/>
    <row r="51" s="31" customFormat="1" x14ac:dyDescent="0.2"/>
    <row r="52" s="31" customFormat="1" x14ac:dyDescent="0.2"/>
    <row r="53" s="31" customFormat="1" x14ac:dyDescent="0.2"/>
    <row r="54" s="31" customFormat="1" x14ac:dyDescent="0.2"/>
    <row r="55" s="31" customFormat="1" x14ac:dyDescent="0.2"/>
    <row r="56" s="31" customFormat="1" x14ac:dyDescent="0.2"/>
    <row r="57" s="31" customFormat="1" x14ac:dyDescent="0.2"/>
    <row r="58" s="31" customFormat="1" x14ac:dyDescent="0.2"/>
    <row r="59" s="31" customFormat="1" x14ac:dyDescent="0.2"/>
    <row r="60" s="31" customFormat="1" x14ac:dyDescent="0.2"/>
    <row r="61" s="31" customFormat="1" x14ac:dyDescent="0.2"/>
    <row r="62" s="31" customFormat="1" x14ac:dyDescent="0.2"/>
    <row r="63" s="31" customFormat="1" x14ac:dyDescent="0.2"/>
    <row r="64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</sheetData>
  <mergeCells count="5">
    <mergeCell ref="B2:G2"/>
    <mergeCell ref="B3:G3"/>
    <mergeCell ref="B4:G4"/>
    <mergeCell ref="B5:B6"/>
    <mergeCell ref="B31:G31"/>
  </mergeCells>
  <conditionalFormatting sqref="I19 I8 I10">
    <cfRule type="cellIs" dxfId="0" priority="1" operator="equal">
      <formula>0</formula>
    </cfRule>
  </conditionalFormatting>
  <pageMargins left="0.6" right="0.47" top="0.76" bottom="0.55118110236220474" header="0.31496062992125984" footer="0.31496062992125984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EAA(FORM5)</vt:lpstr>
      <vt:lpstr>'EAA(FORM5)'!Área_de_impresión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01</dc:creator>
  <cp:lastModifiedBy>CONTABILIDAD 01</cp:lastModifiedBy>
  <dcterms:created xsi:type="dcterms:W3CDTF">2024-02-06T15:52:14Z</dcterms:created>
  <dcterms:modified xsi:type="dcterms:W3CDTF">2024-02-06T15:52:33Z</dcterms:modified>
</cp:coreProperties>
</file>