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01\Documents\Liliana A\Ejercicio 2023\Estados Financieros 2023\12. Diciembre 2023\Edos Financieros\Estados e Informes Presupuestarios\"/>
    </mc:Choice>
  </mc:AlternateContent>
  <xr:revisionPtr revIDLastSave="0" documentId="8_{47096198-BB3D-4F8A-B760-1DB537ADF4A2}" xr6:coauthVersionLast="36" xr6:coauthVersionMax="36" xr10:uidLastSave="{00000000-0000-0000-0000-000000000000}"/>
  <bookViews>
    <workbookView xWindow="0" yWindow="0" windowWidth="28800" windowHeight="11925" xr2:uid="{BAAA4185-FA08-44F2-9902-688C754BEF1C}"/>
  </bookViews>
  <sheets>
    <sheet name="20.EAEPE (Cap y conc)EP8 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'20.EAEPE (Cap y conc)EP8 '!$B$2:$H$92</definedName>
    <definedName name="conta">[3]datos!$A$1</definedName>
    <definedName name="registro" localSheetId="0">'[4]Hoja 1'!#REF!</definedName>
    <definedName name="registro">'[4]Hoja 1'!#REF!</definedName>
    <definedName name="_xlnm.Print_Titles" localSheetId="0">'20.EAEPE (Cap y conc)EP8 '!$2:$8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2" i="1" l="1"/>
  <c r="B91" i="1"/>
  <c r="E87" i="1"/>
  <c r="B87" i="1"/>
  <c r="E86" i="1"/>
  <c r="B86" i="1"/>
  <c r="H80" i="1"/>
  <c r="E79" i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G73" i="1"/>
  <c r="F73" i="1"/>
  <c r="E73" i="1"/>
  <c r="H73" i="1" s="1"/>
  <c r="D73" i="1"/>
  <c r="C73" i="1"/>
  <c r="E72" i="1"/>
  <c r="H72" i="1" s="1"/>
  <c r="E71" i="1"/>
  <c r="H71" i="1" s="1"/>
  <c r="E70" i="1"/>
  <c r="H70" i="1" s="1"/>
  <c r="G69" i="1"/>
  <c r="F69" i="1"/>
  <c r="E69" i="1"/>
  <c r="H69" i="1" s="1"/>
  <c r="D69" i="1"/>
  <c r="C69" i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G61" i="1"/>
  <c r="F61" i="1"/>
  <c r="D61" i="1"/>
  <c r="C61" i="1"/>
  <c r="E61" i="1" s="1"/>
  <c r="H61" i="1" s="1"/>
  <c r="E60" i="1"/>
  <c r="H60" i="1" s="1"/>
  <c r="G59" i="1"/>
  <c r="F59" i="1"/>
  <c r="D59" i="1"/>
  <c r="E59" i="1" s="1"/>
  <c r="H59" i="1" s="1"/>
  <c r="H58" i="1"/>
  <c r="E58" i="1"/>
  <c r="G57" i="1"/>
  <c r="F57" i="1"/>
  <c r="D57" i="1"/>
  <c r="E57" i="1" s="1"/>
  <c r="H57" i="1" s="1"/>
  <c r="C57" i="1"/>
  <c r="F56" i="1"/>
  <c r="G56" i="1" s="1"/>
  <c r="D56" i="1"/>
  <c r="E56" i="1" s="1"/>
  <c r="H56" i="1" s="1"/>
  <c r="F55" i="1"/>
  <c r="G55" i="1" s="1"/>
  <c r="D55" i="1"/>
  <c r="E55" i="1" s="1"/>
  <c r="H55" i="1" s="1"/>
  <c r="F54" i="1"/>
  <c r="G54" i="1" s="1"/>
  <c r="D54" i="1"/>
  <c r="E54" i="1" s="1"/>
  <c r="H54" i="1" s="1"/>
  <c r="G53" i="1"/>
  <c r="F53" i="1"/>
  <c r="D53" i="1"/>
  <c r="E53" i="1" s="1"/>
  <c r="H53" i="1" s="1"/>
  <c r="G52" i="1"/>
  <c r="F52" i="1"/>
  <c r="D52" i="1"/>
  <c r="E52" i="1" s="1"/>
  <c r="H52" i="1" s="1"/>
  <c r="G51" i="1"/>
  <c r="F51" i="1"/>
  <c r="E51" i="1"/>
  <c r="H51" i="1" s="1"/>
  <c r="D51" i="1"/>
  <c r="G50" i="1"/>
  <c r="F50" i="1"/>
  <c r="D50" i="1"/>
  <c r="E50" i="1" s="1"/>
  <c r="H50" i="1" s="1"/>
  <c r="G49" i="1"/>
  <c r="F49" i="1"/>
  <c r="D49" i="1"/>
  <c r="E49" i="1" s="1"/>
  <c r="H49" i="1" s="1"/>
  <c r="G48" i="1"/>
  <c r="F48" i="1"/>
  <c r="F47" i="1" s="1"/>
  <c r="D48" i="1"/>
  <c r="E48" i="1" s="1"/>
  <c r="H48" i="1" s="1"/>
  <c r="C47" i="1"/>
  <c r="F46" i="1"/>
  <c r="D46" i="1"/>
  <c r="C46" i="1"/>
  <c r="E46" i="1" s="1"/>
  <c r="H46" i="1" s="1"/>
  <c r="F45" i="1"/>
  <c r="G45" i="1" s="1"/>
  <c r="D45" i="1"/>
  <c r="C45" i="1"/>
  <c r="E45" i="1" s="1"/>
  <c r="H45" i="1" s="1"/>
  <c r="F44" i="1"/>
  <c r="G44" i="1" s="1"/>
  <c r="D44" i="1"/>
  <c r="C44" i="1"/>
  <c r="E44" i="1" s="1"/>
  <c r="H44" i="1" s="1"/>
  <c r="F43" i="1"/>
  <c r="G43" i="1" s="1"/>
  <c r="D43" i="1"/>
  <c r="C43" i="1"/>
  <c r="E43" i="1" s="1"/>
  <c r="H43" i="1" s="1"/>
  <c r="G42" i="1"/>
  <c r="F42" i="1"/>
  <c r="D42" i="1"/>
  <c r="C42" i="1"/>
  <c r="E42" i="1" s="1"/>
  <c r="H42" i="1" s="1"/>
  <c r="G41" i="1"/>
  <c r="F41" i="1"/>
  <c r="D41" i="1"/>
  <c r="C41" i="1"/>
  <c r="E41" i="1" s="1"/>
  <c r="H41" i="1" s="1"/>
  <c r="G40" i="1"/>
  <c r="F40" i="1"/>
  <c r="D40" i="1"/>
  <c r="C40" i="1"/>
  <c r="E40" i="1" s="1"/>
  <c r="H40" i="1" s="1"/>
  <c r="G39" i="1"/>
  <c r="F39" i="1"/>
  <c r="F37" i="1" s="1"/>
  <c r="D39" i="1"/>
  <c r="C39" i="1"/>
  <c r="E39" i="1" s="1"/>
  <c r="H39" i="1" s="1"/>
  <c r="G38" i="1"/>
  <c r="F38" i="1"/>
  <c r="D38" i="1"/>
  <c r="D37" i="1" s="1"/>
  <c r="C38" i="1"/>
  <c r="E38" i="1" s="1"/>
  <c r="H38" i="1" s="1"/>
  <c r="C37" i="1"/>
  <c r="E37" i="1" s="1"/>
  <c r="H37" i="1" s="1"/>
  <c r="G36" i="1"/>
  <c r="F36" i="1"/>
  <c r="D36" i="1"/>
  <c r="C36" i="1"/>
  <c r="E36" i="1" s="1"/>
  <c r="H36" i="1" s="1"/>
  <c r="G35" i="1"/>
  <c r="F35" i="1"/>
  <c r="D35" i="1"/>
  <c r="C35" i="1"/>
  <c r="E35" i="1" s="1"/>
  <c r="H35" i="1" s="1"/>
  <c r="G34" i="1"/>
  <c r="F34" i="1"/>
  <c r="D34" i="1"/>
  <c r="C34" i="1"/>
  <c r="E34" i="1" s="1"/>
  <c r="H34" i="1" s="1"/>
  <c r="G33" i="1"/>
  <c r="F33" i="1"/>
  <c r="D33" i="1"/>
  <c r="C33" i="1"/>
  <c r="E33" i="1" s="1"/>
  <c r="H33" i="1" s="1"/>
  <c r="G32" i="1"/>
  <c r="F32" i="1"/>
  <c r="D32" i="1"/>
  <c r="C32" i="1"/>
  <c r="C27" i="1" s="1"/>
  <c r="G31" i="1"/>
  <c r="F31" i="1"/>
  <c r="D31" i="1"/>
  <c r="C31" i="1"/>
  <c r="E31" i="1" s="1"/>
  <c r="H31" i="1" s="1"/>
  <c r="G30" i="1"/>
  <c r="F30" i="1"/>
  <c r="D30" i="1"/>
  <c r="C30" i="1"/>
  <c r="E30" i="1" s="1"/>
  <c r="H30" i="1" s="1"/>
  <c r="G29" i="1"/>
  <c r="F29" i="1"/>
  <c r="D29" i="1"/>
  <c r="C29" i="1"/>
  <c r="E29" i="1" s="1"/>
  <c r="H29" i="1" s="1"/>
  <c r="G28" i="1"/>
  <c r="G27" i="1" s="1"/>
  <c r="F28" i="1"/>
  <c r="D28" i="1"/>
  <c r="D27" i="1" s="1"/>
  <c r="E27" i="1" s="1"/>
  <c r="H27" i="1" s="1"/>
  <c r="C28" i="1"/>
  <c r="E28" i="1" s="1"/>
  <c r="H28" i="1" s="1"/>
  <c r="F27" i="1"/>
  <c r="G26" i="1"/>
  <c r="F26" i="1"/>
  <c r="D26" i="1"/>
  <c r="C26" i="1"/>
  <c r="E26" i="1" s="1"/>
  <c r="H26" i="1" s="1"/>
  <c r="G25" i="1"/>
  <c r="F25" i="1"/>
  <c r="D25" i="1"/>
  <c r="C25" i="1"/>
  <c r="E25" i="1" s="1"/>
  <c r="H25" i="1" s="1"/>
  <c r="G24" i="1"/>
  <c r="F24" i="1"/>
  <c r="D24" i="1"/>
  <c r="C24" i="1"/>
  <c r="E24" i="1" s="1"/>
  <c r="H24" i="1" s="1"/>
  <c r="G23" i="1"/>
  <c r="F23" i="1"/>
  <c r="D23" i="1"/>
  <c r="C23" i="1"/>
  <c r="E23" i="1" s="1"/>
  <c r="H23" i="1" s="1"/>
  <c r="G22" i="1"/>
  <c r="F22" i="1"/>
  <c r="D22" i="1"/>
  <c r="C22" i="1"/>
  <c r="E22" i="1" s="1"/>
  <c r="H22" i="1" s="1"/>
  <c r="G21" i="1"/>
  <c r="F21" i="1"/>
  <c r="D21" i="1"/>
  <c r="C21" i="1"/>
  <c r="E21" i="1" s="1"/>
  <c r="H21" i="1" s="1"/>
  <c r="G20" i="1"/>
  <c r="F20" i="1"/>
  <c r="D20" i="1"/>
  <c r="C20" i="1"/>
  <c r="E20" i="1" s="1"/>
  <c r="H20" i="1" s="1"/>
  <c r="G19" i="1"/>
  <c r="F19" i="1"/>
  <c r="F17" i="1" s="1"/>
  <c r="D19" i="1"/>
  <c r="C19" i="1"/>
  <c r="E19" i="1" s="1"/>
  <c r="H19" i="1" s="1"/>
  <c r="G18" i="1"/>
  <c r="G17" i="1" s="1"/>
  <c r="F18" i="1"/>
  <c r="D18" i="1"/>
  <c r="D17" i="1" s="1"/>
  <c r="C18" i="1"/>
  <c r="C17" i="1" s="1"/>
  <c r="E17" i="1" s="1"/>
  <c r="H17" i="1" s="1"/>
  <c r="G16" i="1"/>
  <c r="F16" i="1"/>
  <c r="D16" i="1"/>
  <c r="C16" i="1"/>
  <c r="E16" i="1" s="1"/>
  <c r="H16" i="1" s="1"/>
  <c r="G15" i="1"/>
  <c r="F15" i="1"/>
  <c r="D15" i="1"/>
  <c r="C15" i="1"/>
  <c r="E15" i="1" s="1"/>
  <c r="H15" i="1" s="1"/>
  <c r="G14" i="1"/>
  <c r="F14" i="1"/>
  <c r="D14" i="1"/>
  <c r="C14" i="1"/>
  <c r="E14" i="1" s="1"/>
  <c r="H14" i="1" s="1"/>
  <c r="G13" i="1"/>
  <c r="F13" i="1"/>
  <c r="D13" i="1"/>
  <c r="C13" i="1"/>
  <c r="E13" i="1" s="1"/>
  <c r="H13" i="1" s="1"/>
  <c r="G12" i="1"/>
  <c r="F12" i="1"/>
  <c r="D12" i="1"/>
  <c r="C12" i="1"/>
  <c r="E12" i="1" s="1"/>
  <c r="H12" i="1" s="1"/>
  <c r="G11" i="1"/>
  <c r="F11" i="1"/>
  <c r="D11" i="1"/>
  <c r="D9" i="1" s="1"/>
  <c r="C11" i="1"/>
  <c r="E11" i="1" s="1"/>
  <c r="H11" i="1" s="1"/>
  <c r="G10" i="1"/>
  <c r="G9" i="1" s="1"/>
  <c r="F10" i="1"/>
  <c r="D10" i="1"/>
  <c r="C10" i="1"/>
  <c r="C9" i="1" s="1"/>
  <c r="F9" i="1"/>
  <c r="B5" i="1"/>
  <c r="E9" i="1" l="1"/>
  <c r="H9" i="1" s="1"/>
  <c r="F81" i="1"/>
  <c r="E47" i="1"/>
  <c r="H47" i="1" s="1"/>
  <c r="G37" i="1"/>
  <c r="G81" i="1" s="1"/>
  <c r="G47" i="1"/>
  <c r="C81" i="1"/>
  <c r="E10" i="1"/>
  <c r="H10" i="1" s="1"/>
  <c r="E18" i="1"/>
  <c r="H18" i="1" s="1"/>
  <c r="E32" i="1"/>
  <c r="H32" i="1" s="1"/>
  <c r="D47" i="1"/>
  <c r="D81" i="1" s="1"/>
  <c r="E81" i="1" l="1"/>
  <c r="H81" i="1" s="1"/>
</calcChain>
</file>

<file path=xl/sharedStrings.xml><?xml version="1.0" encoding="utf-8"?>
<sst xmlns="http://schemas.openxmlformats.org/spreadsheetml/2006/main" count="89" uniqueCount="89">
  <si>
    <t>DESARROLLO INTEGRAL DE LA FAMILIA DEL ESTADO DE CHIHUAHUA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</si>
  <si>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</si>
  <si>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</si>
  <si>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</si>
  <si>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</si>
  <si>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</si>
  <si>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</si>
  <si>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</si>
  <si>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</si>
  <si>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</si>
  <si>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</si>
  <si>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</si>
  <si>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</si>
  <si>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</si>
  <si>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</si>
  <si>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</si>
  <si>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</si>
  <si>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</si>
  <si>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</si>
  <si>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</si>
  <si>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</si>
  <si>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</si>
  <si>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</si>
  <si>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</si>
  <si>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</si>
  <si>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</si>
  <si>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</si>
  <si>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</si>
  <si>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</si>
  <si>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</si>
  <si>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</si>
  <si>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</si>
  <si>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</si>
  <si>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</si>
  <si>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</si>
  <si>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</si>
  <si>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</si>
  <si>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</si>
  <si>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</si>
  <si>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</si>
  <si>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</si>
  <si>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</si>
  <si>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</si>
  <si>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</si>
  <si>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</si>
  <si>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</si>
  <si>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</si>
  <si>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</si>
  <si>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</si>
  <si>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</si>
  <si>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</si>
  <si>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</si>
  <si>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</si>
  <si>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</si>
  <si>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</si>
  <si>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</si>
  <si>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</si>
  <si>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</si>
  <si>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</si>
  <si>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</si>
  <si>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</si>
  <si>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</si>
  <si>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</si>
  <si>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</si>
  <si>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</si>
  <si>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</si>
  <si>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</si>
  <si>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</si>
  <si>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</si>
  <si>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</si>
  <si>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</si>
  <si>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</si>
  <si>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</si>
  <si>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</si>
  <si>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</si>
  <si>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</si>
  <si>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</si>
  <si>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</si>
  <si>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</si>
  <si>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</si>
  <si>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</si>
  <si>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</si>
  <si>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</si>
  <si>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</si>
  <si>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</si>
  <si>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</si>
  <si>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__________________________________________</t>
  </si>
  <si>
    <t>_______________________________________</t>
  </si>
  <si>
    <t>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</si>
</sst>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164" fontId="5" fillId="0" borderId="13" xfId="1" applyNumberFormat="1" applyFont="1" applyFill="1" applyBorder="1" applyAlignment="1" applyProtection="1">
      <alignment horizontal="right" vertical="center"/>
    </xf>
    <xf numFmtId="0" fontId="6" fillId="0" borderId="4" xfId="0" applyFont="1" applyBorder="1" applyAlignment="1">
      <alignment horizontal="left" vertical="center" indent="4"/>
    </xf>
    <xf numFmtId="164" fontId="6" fillId="0" borderId="13" xfId="1" applyNumberFormat="1" applyFont="1" applyFill="1" applyBorder="1" applyAlignment="1" applyProtection="1">
      <alignment horizontal="right" vertical="center"/>
      <protection locked="0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6" fillId="0" borderId="13" xfId="1" applyNumberFormat="1" applyFont="1" applyFill="1" applyBorder="1" applyAlignment="1" applyProtection="1">
      <alignment horizontal="right" vertical="center"/>
    </xf>
    <xf numFmtId="0" fontId="6" fillId="0" borderId="4" xfId="0" applyFont="1" applyBorder="1" applyAlignment="1">
      <alignment horizontal="left" vertical="center" wrapText="1" indent="4"/>
    </xf>
    <xf numFmtId="0" fontId="5" fillId="0" borderId="4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 indent="4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6" fillId="0" borderId="8" xfId="1" applyNumberFormat="1" applyFont="1" applyFill="1" applyBorder="1" applyAlignment="1" applyProtection="1">
      <alignment horizontal="right" vertical="center"/>
    </xf>
    <xf numFmtId="164" fontId="6" fillId="0" borderId="14" xfId="1" applyNumberFormat="1" applyFont="1" applyFill="1" applyBorder="1" applyAlignment="1" applyProtection="1">
      <alignment horizontal="right" vertical="center"/>
    </xf>
    <xf numFmtId="164" fontId="5" fillId="0" borderId="5" xfId="1" applyNumberFormat="1" applyFont="1" applyFill="1" applyBorder="1" applyAlignment="1" applyProtection="1">
      <alignment horizontal="right" vertical="center"/>
    </xf>
    <xf numFmtId="0" fontId="5" fillId="0" borderId="10" xfId="0" applyFont="1" applyBorder="1" applyAlignment="1">
      <alignment horizontal="center"/>
    </xf>
    <xf numFmtId="164" fontId="5" fillId="0" borderId="15" xfId="0" applyNumberFormat="1" applyFont="1" applyBorder="1"/>
    <xf numFmtId="43" fontId="3" fillId="0" borderId="0" xfId="1" applyFont="1"/>
    <xf numFmtId="10" fontId="3" fillId="0" borderId="0" xfId="2" applyNumberFormat="1" applyFont="1"/>
    <xf numFmtId="43" fontId="3" fillId="0" borderId="0" xfId="0" applyNumberFormat="1" applyFont="1"/>
    <xf numFmtId="0" fontId="7" fillId="0" borderId="0" xfId="0" applyFont="1"/>
    <xf numFmtId="0" fontId="8" fillId="3" borderId="0" xfId="0" applyFont="1" applyFill="1" applyAlignment="1" applyProtection="1">
      <alignment horizontal="left"/>
      <protection locked="0"/>
    </xf>
    <xf numFmtId="0" fontId="9" fillId="3" borderId="0" xfId="0" applyFont="1" applyFill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2" fillId="0" borderId="0" xfId="0" applyFont="1"/>
    <xf numFmtId="0" fontId="5" fillId="3" borderId="0" xfId="0" applyFont="1" applyFill="1" applyAlignment="1" applyProtection="1">
      <alignment horizontal="left"/>
      <protection locked="0"/>
    </xf>
    <xf numFmtId="0" fontId="4" fillId="3" borderId="0" xfId="0" applyFont="1" applyFill="1" applyAlignment="1" applyProtection="1">
      <alignment horizontal="left"/>
      <protection locked="0"/>
    </xf>
    <xf numFmtId="4" fontId="4" fillId="3" borderId="0" xfId="0" applyNumberFormat="1" applyFont="1" applyFill="1" applyAlignment="1" applyProtection="1">
      <alignment horizontal="left"/>
      <protection locked="0"/>
    </xf>
    <xf numFmtId="0" fontId="4" fillId="3" borderId="0" xfId="0" applyFont="1" applyFill="1" applyAlignment="1" applyProtection="1">
      <alignment horizontal="left"/>
      <protection locked="0"/>
    </xf>
    <xf numFmtId="0" fontId="6" fillId="3" borderId="0" xfId="0" applyFont="1" applyFill="1" applyAlignment="1" applyProtection="1">
      <alignment horizontal="left"/>
      <protection locked="0"/>
    </xf>
    <xf numFmtId="0" fontId="10" fillId="3" borderId="0" xfId="0" applyFont="1" applyFill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76200</xdr:rowOff>
    </xdr:from>
    <xdr:to>
      <xdr:col>1</xdr:col>
      <xdr:colOff>1343024</xdr:colOff>
      <xdr:row>4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D791FB-5DD1-4E58-8A70-A3F8E4648BF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76225"/>
          <a:ext cx="1247774" cy="514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%2001/Documents/Liliana%20A/Ejercicio%202023/Estados%20Financieros%202023/12.%20Diciembre%202023/Estados%20Financieros%20Diciemb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ocuments/Ejercicio%202021/Estados%20Financieros%202021/Estados%20Financieros%20Mayo%202021/Estados%20Presupuestarios%20Mayo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esto%20Avila/Downloads/Anexo%202%20Propuestas%20de%20Proyectos%20de%20Inversi&#243;n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subcuenta imprimir"/>
      <sheetName val="Balanza Mayor imprimir"/>
      <sheetName val="Hoja datos"/>
      <sheetName val="balanza subcuenta final (LDF10)"/>
      <sheetName val="patrimonio 301-303 Ago-Ago"/>
      <sheetName val="edo rdos Ago-Ago"/>
      <sheetName val="bg toodos los fondos"/>
      <sheetName val="Activo"/>
      <sheetName val="Balanza  Mayor Sept 23 (LDF9)"/>
      <sheetName val="BALANZA ENE-DIC 2023"/>
      <sheetName val="FONDOS"/>
      <sheetName val="EDO RDOS"/>
      <sheetName val="ESFOK"/>
      <sheetName val="ACTIVIDADES"/>
      <sheetName val="FLUJO"/>
      <sheetName val="HDA PUB"/>
      <sheetName val="Edo Cambios SituacionFin"/>
      <sheetName val="EAA"/>
      <sheetName val="ESF(FORM1)"/>
      <sheetName val="EA(FORM2)"/>
      <sheetName val="EFF(FORM3)"/>
      <sheetName val="EVHP(FORM4)"/>
      <sheetName val="EAA(FORM5)"/>
      <sheetName val="EADP (FORM6)"/>
      <sheetName val="Pasivos Contingentes"/>
      <sheetName val="ECSF(FORM7)"/>
      <sheetName val="13.EAI (rubro ingresos)EP1"/>
      <sheetName val="14.EAI(FFinanc)EP2 "/>
      <sheetName val="15.EAI (C.Econ)EP3"/>
      <sheetName val="18.EAEPE (CA)CHIH.EP4 "/>
      <sheetName val="21.EAEPE (FF)EP7 "/>
      <sheetName val="19.EAEPE (T Gto)EP6"/>
      <sheetName val="20.EAEPE (Cap y conc)EP8 "/>
      <sheetName val="Gto Categoria ProgramEP9 "/>
      <sheetName val="16.EAEPE (CA)EP5 "/>
      <sheetName val="39.ESFD(LDF1)"/>
      <sheetName val="42.EAEPED (CA)(LDF3)"/>
      <sheetName val="40.EAID.(LDF2)"/>
      <sheetName val="43.EAEPED (FF)(LDF4) "/>
      <sheetName val="44.EADPED (SP)(LDF6) "/>
      <sheetName val="41.EAEPED (COG)(LDF5) "/>
      <sheetName val="45.BALANCE PPTO (LDF7) "/>
      <sheetName val="37. IADP (LDF8)"/>
      <sheetName val="Notas Desglose"/>
      <sheetName val="Notas Memoria"/>
      <sheetName val="Notas Admin"/>
      <sheetName val="para pagado"/>
      <sheetName val="Hoja1"/>
      <sheetName val="Hoja2"/>
    </sheetNames>
    <sheetDataSet>
      <sheetData sheetId="0"/>
      <sheetData sheetId="1"/>
      <sheetData sheetId="2">
        <row r="8">
          <cell r="A8" t="str">
            <v>Del 1 de enero al 31 de diciembre del 2023</v>
          </cell>
        </row>
        <row r="11">
          <cell r="A11" t="str">
            <v>MTRA. PERLA NATALYE CAMPOS GARCIA</v>
          </cell>
          <cell r="B11" t="str">
            <v xml:space="preserve">MTRO. GABRIEL EGUIARTE FRUNS </v>
          </cell>
        </row>
        <row r="12">
          <cell r="A12" t="str">
            <v>DIRECTORA ADMINISTRATIVA</v>
          </cell>
          <cell r="B12" t="str">
            <v>DIRECTOR GENERAL</v>
          </cell>
        </row>
        <row r="13">
          <cell r="A13" t="str">
            <v>C.P. y L.A.F. OSCAR KUCHLE WEBER</v>
          </cell>
        </row>
        <row r="14">
          <cell r="A14" t="str">
            <v>JEFE DEL DEPARTAMENTO DE CONTABILIDAD Y FINANZAS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3">
          <cell r="D13">
            <v>88237518.209999979</v>
          </cell>
          <cell r="E13">
            <v>-14311084.059999999</v>
          </cell>
          <cell r="G13">
            <v>73889899.409999996</v>
          </cell>
          <cell r="H13">
            <v>73889899.409999996</v>
          </cell>
        </row>
        <row r="14">
          <cell r="D14">
            <v>28612733.479999997</v>
          </cell>
          <cell r="E14">
            <v>21687946.729999997</v>
          </cell>
          <cell r="G14">
            <v>50245881.579999998</v>
          </cell>
          <cell r="H14">
            <v>50245881.579999998</v>
          </cell>
        </row>
        <row r="15">
          <cell r="D15">
            <v>34399129.170000009</v>
          </cell>
          <cell r="E15">
            <v>9369318.2600000054</v>
          </cell>
          <cell r="G15">
            <v>39904185.389999993</v>
          </cell>
          <cell r="H15">
            <v>39904185.389999993</v>
          </cell>
        </row>
        <row r="16">
          <cell r="D16">
            <v>29163984.380000003</v>
          </cell>
          <cell r="E16">
            <v>-805456.86999999976</v>
          </cell>
          <cell r="G16">
            <v>22822974.280000001</v>
          </cell>
          <cell r="H16">
            <v>17914366.150000002</v>
          </cell>
        </row>
        <row r="17">
          <cell r="D17">
            <v>6938900</v>
          </cell>
          <cell r="E17">
            <v>2943118.3900000015</v>
          </cell>
          <cell r="G17">
            <v>7345890.0200000005</v>
          </cell>
          <cell r="H17">
            <v>7345890.0200000005</v>
          </cell>
        </row>
        <row r="18">
          <cell r="D18">
            <v>0</v>
          </cell>
          <cell r="E18">
            <v>0</v>
          </cell>
          <cell r="G18">
            <v>0</v>
          </cell>
          <cell r="H18">
            <v>0</v>
          </cell>
        </row>
        <row r="19">
          <cell r="D19">
            <v>2015642</v>
          </cell>
          <cell r="E19">
            <v>16166.769999999902</v>
          </cell>
          <cell r="G19">
            <v>1596523.54</v>
          </cell>
          <cell r="H19">
            <v>1596523.54</v>
          </cell>
        </row>
        <row r="21">
          <cell r="D21">
            <v>2792919.94</v>
          </cell>
          <cell r="E21">
            <v>1156209.8000000017</v>
          </cell>
          <cell r="G21">
            <v>3675132.0199999991</v>
          </cell>
          <cell r="H21">
            <v>3648621.669999999</v>
          </cell>
        </row>
        <row r="22">
          <cell r="D22">
            <v>95862.2</v>
          </cell>
          <cell r="E22">
            <v>2091791.8299999996</v>
          </cell>
          <cell r="G22">
            <v>2152039.5700000003</v>
          </cell>
          <cell r="H22">
            <v>2152039.5700000003</v>
          </cell>
        </row>
        <row r="23">
          <cell r="D23">
            <v>463730</v>
          </cell>
          <cell r="E23">
            <v>-207556.71</v>
          </cell>
          <cell r="G23">
            <v>256173.29</v>
          </cell>
          <cell r="H23">
            <v>256173.29</v>
          </cell>
        </row>
        <row r="24">
          <cell r="D24">
            <v>125516.38</v>
          </cell>
          <cell r="E24">
            <v>523338.8000000001</v>
          </cell>
          <cell r="G24">
            <v>648506.21</v>
          </cell>
          <cell r="H24">
            <v>634921.22</v>
          </cell>
        </row>
        <row r="25">
          <cell r="D25">
            <v>1649279.84</v>
          </cell>
          <cell r="E25">
            <v>-705444.16999999993</v>
          </cell>
          <cell r="G25">
            <v>801293.92999999993</v>
          </cell>
          <cell r="H25">
            <v>801293.92999999993</v>
          </cell>
        </row>
        <row r="26">
          <cell r="D26">
            <v>2049918.06</v>
          </cell>
          <cell r="E26">
            <v>2152165.7600000002</v>
          </cell>
          <cell r="G26">
            <v>4036354.88</v>
          </cell>
          <cell r="H26">
            <v>4036354.88</v>
          </cell>
        </row>
        <row r="27">
          <cell r="D27">
            <v>638533.42000000004</v>
          </cell>
          <cell r="E27">
            <v>727204.12000000011</v>
          </cell>
          <cell r="G27">
            <v>1170683.2200000002</v>
          </cell>
          <cell r="H27">
            <v>825522.90000000014</v>
          </cell>
        </row>
        <row r="28">
          <cell r="D28">
            <v>0</v>
          </cell>
          <cell r="E28">
            <v>0</v>
          </cell>
          <cell r="G28">
            <v>0</v>
          </cell>
          <cell r="H28">
            <v>0</v>
          </cell>
        </row>
        <row r="29">
          <cell r="D29">
            <v>463382.13</v>
          </cell>
          <cell r="E29">
            <v>1564143.5499999996</v>
          </cell>
          <cell r="G29">
            <v>2002762.8</v>
          </cell>
          <cell r="H29">
            <v>1989631.59</v>
          </cell>
        </row>
        <row r="31">
          <cell r="D31">
            <v>5452822.1999999993</v>
          </cell>
          <cell r="E31">
            <v>2193801.6500000008</v>
          </cell>
          <cell r="G31">
            <v>7535877.3700000001</v>
          </cell>
          <cell r="H31">
            <v>7467667.1100000003</v>
          </cell>
        </row>
        <row r="32">
          <cell r="D32">
            <v>876903.92000000016</v>
          </cell>
          <cell r="E32">
            <v>1470517.11</v>
          </cell>
          <cell r="G32">
            <v>2288053.04</v>
          </cell>
          <cell r="H32">
            <v>2288053.04</v>
          </cell>
        </row>
        <row r="33">
          <cell r="D33">
            <v>887005.3600000001</v>
          </cell>
          <cell r="E33">
            <v>847117.11999999976</v>
          </cell>
          <cell r="G33">
            <v>1709359.95</v>
          </cell>
          <cell r="H33">
            <v>1548234.99</v>
          </cell>
        </row>
        <row r="34">
          <cell r="D34">
            <v>1563686.04</v>
          </cell>
          <cell r="E34">
            <v>576971.43999999983</v>
          </cell>
          <cell r="G34">
            <v>2094953.3299999998</v>
          </cell>
          <cell r="H34">
            <v>2094953.3299999998</v>
          </cell>
        </row>
        <row r="35">
          <cell r="D35">
            <v>11034266.51</v>
          </cell>
          <cell r="E35">
            <v>7134749.5599999959</v>
          </cell>
          <cell r="G35">
            <v>16506609.479999997</v>
          </cell>
          <cell r="H35">
            <v>15833678.659999996</v>
          </cell>
        </row>
        <row r="36">
          <cell r="D36">
            <v>259951.39</v>
          </cell>
          <cell r="E36">
            <v>61477.09</v>
          </cell>
          <cell r="G36">
            <v>295769.31</v>
          </cell>
          <cell r="H36">
            <v>295769.31</v>
          </cell>
        </row>
        <row r="37">
          <cell r="D37">
            <v>2923798.42</v>
          </cell>
          <cell r="E37">
            <v>2762994.5699999994</v>
          </cell>
          <cell r="G37">
            <v>5359744.29</v>
          </cell>
          <cell r="H37">
            <v>5359744.29</v>
          </cell>
        </row>
        <row r="38">
          <cell r="D38">
            <v>3361702.6399999997</v>
          </cell>
          <cell r="E38">
            <v>-715836.81999999972</v>
          </cell>
          <cell r="G38">
            <v>1992893.65</v>
          </cell>
          <cell r="H38">
            <v>1992893.65</v>
          </cell>
        </row>
        <row r="39">
          <cell r="D39">
            <v>4005642.81</v>
          </cell>
          <cell r="E39">
            <v>-3255126.87</v>
          </cell>
          <cell r="G39">
            <v>750149.64</v>
          </cell>
          <cell r="H39">
            <v>750149.64</v>
          </cell>
        </row>
        <row r="41">
          <cell r="D41">
            <v>1159364.03</v>
          </cell>
          <cell r="E41">
            <v>329299.86999999994</v>
          </cell>
          <cell r="G41">
            <v>1482320.2499999998</v>
          </cell>
          <cell r="H41">
            <v>1482320.2499999998</v>
          </cell>
        </row>
        <row r="42">
          <cell r="E42">
            <v>0</v>
          </cell>
          <cell r="G42">
            <v>0</v>
          </cell>
          <cell r="H42">
            <v>0</v>
          </cell>
        </row>
        <row r="43">
          <cell r="E43">
            <v>0</v>
          </cell>
          <cell r="G43">
            <v>0</v>
          </cell>
          <cell r="H43">
            <v>0</v>
          </cell>
        </row>
        <row r="44">
          <cell r="D44">
            <v>125277972.46000001</v>
          </cell>
          <cell r="E44">
            <v>94787958.950000003</v>
          </cell>
          <cell r="G44">
            <v>216692424.14999998</v>
          </cell>
          <cell r="H44">
            <v>215943569.29999998</v>
          </cell>
        </row>
        <row r="45">
          <cell r="D45">
            <v>3839421</v>
          </cell>
          <cell r="E45">
            <v>1323662.2100000004</v>
          </cell>
          <cell r="G45">
            <v>5163083.21</v>
          </cell>
          <cell r="H45">
            <v>5163083.21</v>
          </cell>
        </row>
        <row r="46">
          <cell r="E46">
            <v>0</v>
          </cell>
          <cell r="G46">
            <v>0</v>
          </cell>
        </row>
        <row r="47">
          <cell r="E47">
            <v>0</v>
          </cell>
          <cell r="G47">
            <v>0</v>
          </cell>
        </row>
        <row r="48">
          <cell r="E48">
            <v>0</v>
          </cell>
          <cell r="G48">
            <v>0</v>
          </cell>
        </row>
        <row r="49">
          <cell r="E49">
            <v>0</v>
          </cell>
        </row>
        <row r="51">
          <cell r="E51">
            <v>2817751.7600000002</v>
          </cell>
          <cell r="G51">
            <v>2259494.48</v>
          </cell>
          <cell r="H51">
            <v>1862116.53</v>
          </cell>
        </row>
        <row r="52">
          <cell r="E52">
            <v>0</v>
          </cell>
          <cell r="G52">
            <v>0</v>
          </cell>
          <cell r="H52">
            <v>0</v>
          </cell>
        </row>
        <row r="53">
          <cell r="E53">
            <v>0</v>
          </cell>
          <cell r="G53">
            <v>0</v>
          </cell>
          <cell r="H53">
            <v>0</v>
          </cell>
        </row>
        <row r="54">
          <cell r="E54">
            <v>10638305</v>
          </cell>
          <cell r="G54">
            <v>10638304.800000001</v>
          </cell>
          <cell r="H54">
            <v>10492400</v>
          </cell>
        </row>
        <row r="55">
          <cell r="E55">
            <v>0</v>
          </cell>
          <cell r="G55">
            <v>0</v>
          </cell>
          <cell r="H55">
            <v>0</v>
          </cell>
        </row>
        <row r="56">
          <cell r="E56">
            <v>1115350.05</v>
          </cell>
          <cell r="G56">
            <v>1115350.05</v>
          </cell>
          <cell r="H56">
            <v>1115350.05</v>
          </cell>
        </row>
        <row r="57">
          <cell r="E57">
            <v>0</v>
          </cell>
          <cell r="G57">
            <v>0</v>
          </cell>
        </row>
        <row r="58">
          <cell r="E58">
            <v>0</v>
          </cell>
          <cell r="G58">
            <v>0</v>
          </cell>
        </row>
        <row r="59">
          <cell r="E59">
            <v>0</v>
          </cell>
          <cell r="G59">
            <v>0</v>
          </cell>
        </row>
        <row r="62">
          <cell r="E62">
            <v>4924183.66</v>
          </cell>
          <cell r="G62">
            <v>4200547.5599999996</v>
          </cell>
          <cell r="H62">
            <v>1881747.4999999993</v>
          </cell>
        </row>
        <row r="87">
          <cell r="E87">
            <v>0</v>
          </cell>
          <cell r="G87">
            <v>0</v>
          </cell>
          <cell r="H87">
            <v>0</v>
          </cell>
        </row>
        <row r="88">
          <cell r="E88">
            <v>11623223.890000001</v>
          </cell>
          <cell r="G88">
            <v>10922044.17</v>
          </cell>
          <cell r="H88">
            <v>10922044.17</v>
          </cell>
        </row>
        <row r="89">
          <cell r="E89">
            <v>1000918.8</v>
          </cell>
          <cell r="G89">
            <v>1000092.75</v>
          </cell>
          <cell r="H89">
            <v>1000092.75</v>
          </cell>
        </row>
        <row r="90">
          <cell r="E90">
            <v>328430.84999999998</v>
          </cell>
          <cell r="G90">
            <v>0</v>
          </cell>
          <cell r="H90">
            <v>0</v>
          </cell>
        </row>
        <row r="91">
          <cell r="E91">
            <v>0</v>
          </cell>
          <cell r="G91">
            <v>0</v>
          </cell>
          <cell r="H91">
            <v>0</v>
          </cell>
        </row>
        <row r="92">
          <cell r="E92">
            <v>0</v>
          </cell>
          <cell r="G92">
            <v>0</v>
          </cell>
          <cell r="H92">
            <v>0</v>
          </cell>
        </row>
        <row r="93">
          <cell r="E93">
            <v>0</v>
          </cell>
          <cell r="G93">
            <v>0</v>
          </cell>
          <cell r="H93">
            <v>0</v>
          </cell>
        </row>
        <row r="95">
          <cell r="E95">
            <v>1100084.72</v>
          </cell>
          <cell r="G95">
            <v>1067906.3700000001</v>
          </cell>
          <cell r="H95">
            <v>1067906.3700000001</v>
          </cell>
        </row>
        <row r="96">
          <cell r="E96">
            <v>5242281.5600000005</v>
          </cell>
          <cell r="G96">
            <v>5061568.05</v>
          </cell>
          <cell r="H96">
            <v>5061568.05</v>
          </cell>
        </row>
        <row r="97">
          <cell r="E97">
            <v>0</v>
          </cell>
          <cell r="G97">
            <v>0</v>
          </cell>
          <cell r="H97">
            <v>0</v>
          </cell>
        </row>
        <row r="98">
          <cell r="E98">
            <v>13190.92</v>
          </cell>
          <cell r="G98">
            <v>11415.699999999999</v>
          </cell>
          <cell r="H98">
            <v>11415.699999999999</v>
          </cell>
        </row>
        <row r="99">
          <cell r="E99">
            <v>728532.2</v>
          </cell>
          <cell r="G99">
            <v>678893.84</v>
          </cell>
          <cell r="H99">
            <v>678893.84</v>
          </cell>
        </row>
        <row r="100">
          <cell r="E100">
            <v>0</v>
          </cell>
          <cell r="G100">
            <v>0</v>
          </cell>
          <cell r="H100">
            <v>0</v>
          </cell>
        </row>
        <row r="101">
          <cell r="E101">
            <v>984763.01</v>
          </cell>
          <cell r="G101">
            <v>915389.47</v>
          </cell>
          <cell r="H101">
            <v>915389.47</v>
          </cell>
        </row>
        <row r="102">
          <cell r="E102">
            <v>0</v>
          </cell>
          <cell r="G102">
            <v>0</v>
          </cell>
          <cell r="H102">
            <v>0</v>
          </cell>
        </row>
        <row r="103">
          <cell r="E103">
            <v>774658.09</v>
          </cell>
          <cell r="G103">
            <v>774627.57000000007</v>
          </cell>
          <cell r="H103">
            <v>774627.57000000007</v>
          </cell>
        </row>
        <row r="105">
          <cell r="E105">
            <v>717317.61</v>
          </cell>
          <cell r="G105">
            <v>597689.62</v>
          </cell>
          <cell r="H105">
            <v>597689.62</v>
          </cell>
        </row>
        <row r="106">
          <cell r="E106">
            <v>6038.37</v>
          </cell>
          <cell r="G106">
            <v>0</v>
          </cell>
          <cell r="H106">
            <v>0</v>
          </cell>
        </row>
        <row r="107">
          <cell r="E107">
            <v>603059.83000000007</v>
          </cell>
          <cell r="G107">
            <v>584977.20000000007</v>
          </cell>
          <cell r="H107">
            <v>584977.20000000007</v>
          </cell>
        </row>
        <row r="108">
          <cell r="E108">
            <v>735460</v>
          </cell>
          <cell r="G108">
            <v>35460</v>
          </cell>
          <cell r="H108">
            <v>35460</v>
          </cell>
        </row>
        <row r="109">
          <cell r="E109">
            <v>5648830.9299999997</v>
          </cell>
          <cell r="G109">
            <v>5442235.0700000012</v>
          </cell>
          <cell r="H109">
            <v>5442235.0700000012</v>
          </cell>
        </row>
        <row r="110">
          <cell r="E110">
            <v>0</v>
          </cell>
          <cell r="G110">
            <v>0</v>
          </cell>
          <cell r="H110">
            <v>0</v>
          </cell>
        </row>
        <row r="111">
          <cell r="E111">
            <v>0</v>
          </cell>
          <cell r="G111">
            <v>0</v>
          </cell>
          <cell r="H111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</row>
        <row r="113">
          <cell r="E113">
            <v>0</v>
          </cell>
          <cell r="G113">
            <v>0</v>
          </cell>
          <cell r="H113">
            <v>0</v>
          </cell>
        </row>
        <row r="115">
          <cell r="E115">
            <v>0</v>
          </cell>
          <cell r="G115">
            <v>0</v>
          </cell>
          <cell r="H115">
            <v>0</v>
          </cell>
        </row>
        <row r="116">
          <cell r="E116">
            <v>0</v>
          </cell>
          <cell r="G116">
            <v>0</v>
          </cell>
          <cell r="H116">
            <v>0</v>
          </cell>
        </row>
        <row r="117">
          <cell r="E117">
            <v>0</v>
          </cell>
          <cell r="G117">
            <v>0</v>
          </cell>
          <cell r="H117">
            <v>0</v>
          </cell>
        </row>
        <row r="118">
          <cell r="D118">
            <v>355444312</v>
          </cell>
          <cell r="E118">
            <v>6684312.5900000092</v>
          </cell>
          <cell r="G118">
            <v>360230474.05999994</v>
          </cell>
          <cell r="H118">
            <v>360230474.05999994</v>
          </cell>
        </row>
        <row r="119">
          <cell r="E119">
            <v>0</v>
          </cell>
          <cell r="G119">
            <v>0</v>
          </cell>
          <cell r="H119">
            <v>0</v>
          </cell>
        </row>
        <row r="120">
          <cell r="E120">
            <v>0</v>
          </cell>
          <cell r="G120">
            <v>0</v>
          </cell>
        </row>
        <row r="121">
          <cell r="E121">
            <v>0</v>
          </cell>
          <cell r="G121">
            <v>0</v>
          </cell>
        </row>
        <row r="122">
          <cell r="E122">
            <v>0</v>
          </cell>
          <cell r="G122">
            <v>0</v>
          </cell>
        </row>
        <row r="123">
          <cell r="E123">
            <v>0</v>
          </cell>
        </row>
        <row r="125">
          <cell r="E125">
            <v>2334838.5699999998</v>
          </cell>
          <cell r="G125">
            <v>2314942.7999999998</v>
          </cell>
          <cell r="H125">
            <v>2314942.7999999998</v>
          </cell>
        </row>
        <row r="126">
          <cell r="E126">
            <v>0</v>
          </cell>
          <cell r="G126">
            <v>0</v>
          </cell>
          <cell r="H126">
            <v>0</v>
          </cell>
        </row>
        <row r="127">
          <cell r="E127">
            <v>0</v>
          </cell>
          <cell r="G127">
            <v>0</v>
          </cell>
          <cell r="H127">
            <v>0</v>
          </cell>
        </row>
        <row r="128">
          <cell r="E128">
            <v>0</v>
          </cell>
          <cell r="G128">
            <v>0</v>
          </cell>
          <cell r="H128">
            <v>0</v>
          </cell>
        </row>
        <row r="129">
          <cell r="E129">
            <v>0</v>
          </cell>
          <cell r="G129">
            <v>0</v>
          </cell>
          <cell r="H129">
            <v>0</v>
          </cell>
        </row>
        <row r="130">
          <cell r="E130">
            <v>53968.61</v>
          </cell>
          <cell r="G130">
            <v>53967.61</v>
          </cell>
          <cell r="H130">
            <v>53967.61</v>
          </cell>
        </row>
        <row r="131">
          <cell r="E131">
            <v>0</v>
          </cell>
          <cell r="G131">
            <v>0</v>
          </cell>
        </row>
        <row r="132">
          <cell r="E132">
            <v>0</v>
          </cell>
          <cell r="G132">
            <v>0</v>
          </cell>
        </row>
        <row r="133">
          <cell r="E133">
            <v>0</v>
          </cell>
          <cell r="G133">
            <v>0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RDOS"/>
      <sheetName val="13.EAI ((rubro ingresos)"/>
      <sheetName val="14.EAI(Fte Financ)"/>
      <sheetName val="15.EAI( Clasif Econ)"/>
      <sheetName val="40.EAID."/>
      <sheetName val="41.EAEPED (COG)"/>
      <sheetName val="18.EAEPE (CA) CHIH"/>
      <sheetName val="20.EAEPE (COG)"/>
      <sheetName val="19.EAEPE (CE)"/>
      <sheetName val="21.EAEPE (FF)"/>
      <sheetName val="42.EAEPED (CA)"/>
      <sheetName val="43.EAEPED (FF)"/>
      <sheetName val="Gto Categoria Program"/>
      <sheetName val="16.EAEPE (CA)"/>
      <sheetName val="EAEPED (SP)"/>
      <sheetName val="BALANCE PPTO"/>
    </sheetNames>
    <sheetDataSet>
      <sheetData sheetId="0"/>
      <sheetData sheetId="1">
        <row r="11">
          <cell r="C11">
            <v>180227.37</v>
          </cell>
        </row>
      </sheetData>
      <sheetData sheetId="2">
        <row r="19">
          <cell r="C19">
            <v>180227.37</v>
          </cell>
        </row>
      </sheetData>
      <sheetData sheetId="3">
        <row r="8">
          <cell r="C8">
            <v>180227.37</v>
          </cell>
        </row>
      </sheetData>
      <sheetData sheetId="4">
        <row r="68">
          <cell r="C68">
            <v>324423407</v>
          </cell>
        </row>
      </sheetData>
      <sheetData sheetId="5">
        <row r="2">
          <cell r="B2" t="str">
            <v>DESARROLLO INTEGRAL DE LA FAMILIA DEL ESTADO DE CHIHUAHUA</v>
          </cell>
        </row>
        <row r="42">
          <cell r="C42">
            <v>0</v>
          </cell>
        </row>
        <row r="43">
          <cell r="C43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  <cell r="F49">
            <v>0</v>
          </cell>
        </row>
      </sheetData>
      <sheetData sheetId="6"/>
      <sheetData sheetId="7">
        <row r="2">
          <cell r="B2" t="str">
            <v>DESARROLLO INTEGRAL DE LA FAMILIA DEL ESTADO DE CHIHUAHUA</v>
          </cell>
        </row>
      </sheetData>
      <sheetData sheetId="8">
        <row r="2">
          <cell r="B2" t="str">
            <v>DESARROLLO INTEGRAL DE LA FAMILIA DEL ESTADO DE CHIHUAHUA</v>
          </cell>
        </row>
      </sheetData>
      <sheetData sheetId="9">
        <row r="2">
          <cell r="B2" t="str">
            <v>DESARROLLO INTEGRAL DE LA FAMILIA DEL ESTADO DE CHIHUAHUA</v>
          </cell>
        </row>
      </sheetData>
      <sheetData sheetId="10">
        <row r="2">
          <cell r="B2" t="str">
            <v>DESARROLLO INTEGRAL DE LA FAMILIA DEL ESTADO DE CHIHUAHUA</v>
          </cell>
        </row>
      </sheetData>
      <sheetData sheetId="11">
        <row r="2">
          <cell r="B2" t="str">
            <v>DESARROLLO INTEGRAL DE LA FAMILIA DEL ESTADO DE CHIHUAHUA</v>
          </cell>
        </row>
      </sheetData>
      <sheetData sheetId="12"/>
      <sheetData sheetId="13">
        <row r="2">
          <cell r="B2" t="str">
            <v>DESARROLLO INTEGRAL DE LA FAMILIA DEL ESTADO DE CHIHUAHUA</v>
          </cell>
        </row>
      </sheetData>
      <sheetData sheetId="14">
        <row r="2">
          <cell r="B2" t="str">
            <v>DESARROLLO INTEGRAL DE LA FAMILIA DEL ESTADO DE CHIHUAHUA</v>
          </cell>
        </row>
      </sheetData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  <sheetName val="Anexo Oficio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A53F9-38AD-405B-8BB8-E9432EA22982}">
  <sheetPr>
    <tabColor theme="7" tint="0.39997558519241921"/>
    <pageSetUpPr fitToPage="1"/>
  </sheetPr>
  <dimension ref="B1:H203"/>
  <sheetViews>
    <sheetView tabSelected="1" topLeftCell="B1" workbookViewId="0">
      <selection activeCell="B2" sqref="B2:H92"/>
    </sheetView>
  </sheetViews>
  <sheetFormatPr baseColWidth="10" defaultColWidth="9.140625" defaultRowHeight="15" x14ac:dyDescent="0.25"/>
  <cols>
    <col min="1" max="1" width="2.140625" customWidth="1"/>
    <col min="2" max="2" width="51.85546875" style="1" customWidth="1"/>
    <col min="3" max="3" width="14.42578125" style="1" bestFit="1" customWidth="1"/>
    <col min="4" max="4" width="15" style="1" customWidth="1"/>
    <col min="5" max="8" width="14.42578125" style="1" bestFit="1" customWidth="1"/>
  </cols>
  <sheetData>
    <row r="1" spans="2:8" ht="15.75" thickBot="1" x14ac:dyDescent="0.3"/>
    <row r="2" spans="2:8" x14ac:dyDescent="0.25">
      <c r="B2" s="2" t="s">
        <v>0</v>
      </c>
      <c r="C2" s="3"/>
      <c r="D2" s="3"/>
      <c r="E2" s="3"/>
      <c r="F2" s="3"/>
      <c r="G2" s="3"/>
      <c r="H2" s="4"/>
    </row>
    <row r="3" spans="2:8" x14ac:dyDescent="0.25">
      <c r="B3" s="5" t="s">
        <v>1</v>
      </c>
      <c r="C3" s="6"/>
      <c r="D3" s="6"/>
      <c r="E3" s="6"/>
      <c r="F3" s="6"/>
      <c r="G3" s="6"/>
      <c r="H3" s="7"/>
    </row>
    <row r="4" spans="2:8" x14ac:dyDescent="0.25">
      <c r="B4" s="5" t="s">
        <v>2</v>
      </c>
      <c r="C4" s="6"/>
      <c r="D4" s="6"/>
      <c r="E4" s="6"/>
      <c r="F4" s="6"/>
      <c r="G4" s="6"/>
      <c r="H4" s="7"/>
    </row>
    <row r="5" spans="2:8" ht="15.75" thickBot="1" x14ac:dyDescent="0.3">
      <c r="B5" s="8" t="str">
        <f>'[1]Hoja datos'!A8</f>
        <v>Del 1 de enero al 31 de diciembre del 2023</v>
      </c>
      <c r="C5" s="9"/>
      <c r="D5" s="9"/>
      <c r="E5" s="9"/>
      <c r="F5" s="9"/>
      <c r="G5" s="9"/>
      <c r="H5" s="10"/>
    </row>
    <row r="6" spans="2:8" ht="15.75" thickBot="1" x14ac:dyDescent="0.3">
      <c r="B6" s="11" t="s">
        <v>3</v>
      </c>
      <c r="C6" s="12" t="s">
        <v>4</v>
      </c>
      <c r="D6" s="13"/>
      <c r="E6" s="13"/>
      <c r="F6" s="13"/>
      <c r="G6" s="14"/>
      <c r="H6" s="15" t="s">
        <v>5</v>
      </c>
    </row>
    <row r="7" spans="2:8" ht="24.75" thickBot="1" x14ac:dyDescent="0.3">
      <c r="B7" s="16"/>
      <c r="C7" s="17" t="s">
        <v>6</v>
      </c>
      <c r="D7" s="17" t="s">
        <v>7</v>
      </c>
      <c r="E7" s="17" t="s">
        <v>8</v>
      </c>
      <c r="F7" s="17" t="s">
        <v>9</v>
      </c>
      <c r="G7" s="17" t="s">
        <v>10</v>
      </c>
      <c r="H7" s="18"/>
    </row>
    <row r="8" spans="2:8" ht="15.75" thickBot="1" x14ac:dyDescent="0.3">
      <c r="B8" s="19"/>
      <c r="C8" s="20">
        <v>1</v>
      </c>
      <c r="D8" s="20">
        <v>2</v>
      </c>
      <c r="E8" s="20" t="s">
        <v>11</v>
      </c>
      <c r="F8" s="20">
        <v>4</v>
      </c>
      <c r="G8" s="20">
        <v>5</v>
      </c>
      <c r="H8" s="21" t="s">
        <v>12</v>
      </c>
    </row>
    <row r="9" spans="2:8" x14ac:dyDescent="0.25">
      <c r="B9" s="22" t="s">
        <v>13</v>
      </c>
      <c r="C9" s="23">
        <f>SUM(C10:C16)</f>
        <v>189367907.23999998</v>
      </c>
      <c r="D9" s="23">
        <f>SUM(D10:D16)</f>
        <v>31852582.760000005</v>
      </c>
      <c r="E9" s="23">
        <f t="shared" ref="E9:E26" si="0">C9+D9</f>
        <v>221220490</v>
      </c>
      <c r="F9" s="23">
        <f>SUM(F10:F16)</f>
        <v>207727491.13999999</v>
      </c>
      <c r="G9" s="23">
        <f>SUM(G10:G16)</f>
        <v>202818883.00999999</v>
      </c>
      <c r="H9" s="23">
        <f t="shared" ref="H9:H72" si="1">E9-F9</f>
        <v>13492998.860000014</v>
      </c>
    </row>
    <row r="10" spans="2:8" x14ac:dyDescent="0.25">
      <c r="B10" s="24" t="s">
        <v>14</v>
      </c>
      <c r="C10" s="25">
        <f>'[1]41.EAEPED (COG)(LDF5) '!D13</f>
        <v>88237518.209999979</v>
      </c>
      <c r="D10" s="26">
        <f>'[1]41.EAEPED (COG)(LDF5) '!E13+'[1]41.EAEPED (COG)(LDF5) '!E87</f>
        <v>-14311084.059999999</v>
      </c>
      <c r="E10" s="27">
        <f t="shared" si="0"/>
        <v>73926434.149999976</v>
      </c>
      <c r="F10" s="26">
        <f>'[1]41.EAEPED (COG)(LDF5) '!G13+'[1]41.EAEPED (COG)(LDF5) '!G87</f>
        <v>73889899.409999996</v>
      </c>
      <c r="G10" s="26">
        <f>'[1]41.EAEPED (COG)(LDF5) '!H13+'[1]41.EAEPED (COG)(LDF5) '!H87</f>
        <v>73889899.409999996</v>
      </c>
      <c r="H10" s="28">
        <f t="shared" si="1"/>
        <v>36534.739999979734</v>
      </c>
    </row>
    <row r="11" spans="2:8" x14ac:dyDescent="0.25">
      <c r="B11" s="24" t="s">
        <v>15</v>
      </c>
      <c r="C11" s="25">
        <f>'[1]41.EAEPED (COG)(LDF5) '!D14</f>
        <v>28612733.479999997</v>
      </c>
      <c r="D11" s="26">
        <f>'[1]41.EAEPED (COG)(LDF5) '!E14+'[1]41.EAEPED (COG)(LDF5) '!E88</f>
        <v>33311170.619999997</v>
      </c>
      <c r="E11" s="27">
        <f t="shared" si="0"/>
        <v>61923904.099999994</v>
      </c>
      <c r="F11" s="25">
        <f>'[1]41.EAEPED (COG)(LDF5) '!G14+'[1]41.EAEPED (COG)(LDF5) '!G88</f>
        <v>61167925.75</v>
      </c>
      <c r="G11" s="25">
        <f>'[1]41.EAEPED (COG)(LDF5) '!H14+'[1]41.EAEPED (COG)(LDF5) '!H88</f>
        <v>61167925.75</v>
      </c>
      <c r="H11" s="28">
        <f t="shared" si="1"/>
        <v>755978.34999999404</v>
      </c>
    </row>
    <row r="12" spans="2:8" x14ac:dyDescent="0.25">
      <c r="B12" s="24" t="s">
        <v>16</v>
      </c>
      <c r="C12" s="25">
        <f>'[1]41.EAEPED (COG)(LDF5) '!D15</f>
        <v>34399129.170000009</v>
      </c>
      <c r="D12" s="26">
        <f>'[1]41.EAEPED (COG)(LDF5) '!E15+'[1]41.EAEPED (COG)(LDF5) '!E89</f>
        <v>10370237.060000006</v>
      </c>
      <c r="E12" s="27">
        <f t="shared" si="0"/>
        <v>44769366.230000019</v>
      </c>
      <c r="F12" s="25">
        <f>'[1]41.EAEPED (COG)(LDF5) '!G15+'[1]41.EAEPED (COG)(LDF5) '!G89</f>
        <v>40904278.139999993</v>
      </c>
      <c r="G12" s="25">
        <f>'[1]41.EAEPED (COG)(LDF5) '!H15+'[1]41.EAEPED (COG)(LDF5) '!H89</f>
        <v>40904278.139999993</v>
      </c>
      <c r="H12" s="28">
        <f t="shared" si="1"/>
        <v>3865088.0900000259</v>
      </c>
    </row>
    <row r="13" spans="2:8" x14ac:dyDescent="0.25">
      <c r="B13" s="24" t="s">
        <v>17</v>
      </c>
      <c r="C13" s="25">
        <f>'[1]41.EAEPED (COG)(LDF5) '!D16</f>
        <v>29163984.380000003</v>
      </c>
      <c r="D13" s="26">
        <f>'[1]41.EAEPED (COG)(LDF5) '!E16+'[1]41.EAEPED (COG)(LDF5) '!E90</f>
        <v>-477026.01999999979</v>
      </c>
      <c r="E13" s="27">
        <f>C13+D13</f>
        <v>28686958.360000003</v>
      </c>
      <c r="F13" s="25">
        <f>'[1]41.EAEPED (COG)(LDF5) '!G16+'[1]41.EAEPED (COG)(LDF5) '!G90</f>
        <v>22822974.280000001</v>
      </c>
      <c r="G13" s="25">
        <f>'[1]41.EAEPED (COG)(LDF5) '!H16+'[1]41.EAEPED (COG)(LDF5) '!H90</f>
        <v>17914366.150000002</v>
      </c>
      <c r="H13" s="28">
        <f t="shared" si="1"/>
        <v>5863984.0800000019</v>
      </c>
    </row>
    <row r="14" spans="2:8" x14ac:dyDescent="0.25">
      <c r="B14" s="24" t="s">
        <v>18</v>
      </c>
      <c r="C14" s="25">
        <f>'[1]41.EAEPED (COG)(LDF5) '!D17</f>
        <v>6938900</v>
      </c>
      <c r="D14" s="26">
        <f>'[1]41.EAEPED (COG)(LDF5) '!E17+'[1]41.EAEPED (COG)(LDF5) '!E91</f>
        <v>2943118.3900000015</v>
      </c>
      <c r="E14" s="27">
        <f t="shared" si="0"/>
        <v>9882018.3900000006</v>
      </c>
      <c r="F14" s="25">
        <f>'[1]41.EAEPED (COG)(LDF5) '!G17+'[1]41.EAEPED (COG)(LDF5) '!G91</f>
        <v>7345890.0200000005</v>
      </c>
      <c r="G14" s="25">
        <f>'[1]41.EAEPED (COG)(LDF5) '!H17+'[1]41.EAEPED (COG)(LDF5) '!H91</f>
        <v>7345890.0200000005</v>
      </c>
      <c r="H14" s="28">
        <f t="shared" si="1"/>
        <v>2536128.37</v>
      </c>
    </row>
    <row r="15" spans="2:8" x14ac:dyDescent="0.25">
      <c r="B15" s="24" t="s">
        <v>19</v>
      </c>
      <c r="C15" s="25">
        <f>'[1]41.EAEPED (COG)(LDF5) '!D18</f>
        <v>0</v>
      </c>
      <c r="D15" s="26">
        <f>'[1]41.EAEPED (COG)(LDF5) '!E18+'[1]41.EAEPED (COG)(LDF5) '!E92</f>
        <v>0</v>
      </c>
      <c r="E15" s="27">
        <f t="shared" si="0"/>
        <v>0</v>
      </c>
      <c r="F15" s="25">
        <f>'[1]41.EAEPED (COG)(LDF5) '!G18+'[1]41.EAEPED (COG)(LDF5) '!G92</f>
        <v>0</v>
      </c>
      <c r="G15" s="25">
        <f>'[1]41.EAEPED (COG)(LDF5) '!H18+'[1]41.EAEPED (COG)(LDF5) '!H92</f>
        <v>0</v>
      </c>
      <c r="H15" s="28">
        <f t="shared" si="1"/>
        <v>0</v>
      </c>
    </row>
    <row r="16" spans="2:8" x14ac:dyDescent="0.25">
      <c r="B16" s="24" t="s">
        <v>20</v>
      </c>
      <c r="C16" s="25">
        <f>'[1]41.EAEPED (COG)(LDF5) '!D19</f>
        <v>2015642</v>
      </c>
      <c r="D16" s="26">
        <f>'[1]41.EAEPED (COG)(LDF5) '!E19+'[1]41.EAEPED (COG)(LDF5) '!E93</f>
        <v>16166.769999999902</v>
      </c>
      <c r="E16" s="27">
        <f t="shared" si="0"/>
        <v>2031808.77</v>
      </c>
      <c r="F16" s="25">
        <f>'[1]41.EAEPED (COG)(LDF5) '!G19+'[1]41.EAEPED (COG)(LDF5) '!G93</f>
        <v>1596523.54</v>
      </c>
      <c r="G16" s="25">
        <f>'[1]41.EAEPED (COG)(LDF5) '!H19+'[1]41.EAEPED (COG)(LDF5) '!H93</f>
        <v>1596523.54</v>
      </c>
      <c r="H16" s="28">
        <f t="shared" si="1"/>
        <v>435285.23</v>
      </c>
    </row>
    <row r="17" spans="2:8" x14ac:dyDescent="0.25">
      <c r="B17" s="22" t="s">
        <v>21</v>
      </c>
      <c r="C17" s="23">
        <f>SUM(C18:C26)</f>
        <v>8279141.9699999997</v>
      </c>
      <c r="D17" s="23">
        <f>SUM(D18:D26)</f>
        <v>16145363.48</v>
      </c>
      <c r="E17" s="23">
        <f t="shared" si="0"/>
        <v>24424505.449999999</v>
      </c>
      <c r="F17" s="23">
        <f>SUM(F18:F26)</f>
        <v>23252746.919999998</v>
      </c>
      <c r="G17" s="23">
        <f>SUM(G18:G26)</f>
        <v>22854360.050000001</v>
      </c>
      <c r="H17" s="23">
        <f t="shared" si="1"/>
        <v>1171758.5300000012</v>
      </c>
    </row>
    <row r="18" spans="2:8" ht="24" x14ac:dyDescent="0.25">
      <c r="B18" s="29" t="s">
        <v>22</v>
      </c>
      <c r="C18" s="25">
        <f>'[1]41.EAEPED (COG)(LDF5) '!D21</f>
        <v>2792919.94</v>
      </c>
      <c r="D18" s="26">
        <f>'[1]41.EAEPED (COG)(LDF5) '!E21+'[1]41.EAEPED (COG)(LDF5) '!E95</f>
        <v>2256294.5200000014</v>
      </c>
      <c r="E18" s="27">
        <f t="shared" si="0"/>
        <v>5049214.4600000009</v>
      </c>
      <c r="F18" s="26">
        <f>'[1]41.EAEPED (COG)(LDF5) '!G21+'[1]41.EAEPED (COG)(LDF5) '!G95</f>
        <v>4743038.3899999987</v>
      </c>
      <c r="G18" s="26">
        <f>'[1]41.EAEPED (COG)(LDF5) '!H21+'[1]41.EAEPED (COG)(LDF5) '!H95</f>
        <v>4716528.0399999991</v>
      </c>
      <c r="H18" s="28">
        <f t="shared" si="1"/>
        <v>306176.07000000216</v>
      </c>
    </row>
    <row r="19" spans="2:8" x14ac:dyDescent="0.25">
      <c r="B19" s="29" t="s">
        <v>23</v>
      </c>
      <c r="C19" s="25">
        <f>'[1]41.EAEPED (COG)(LDF5) '!D22</f>
        <v>95862.2</v>
      </c>
      <c r="D19" s="26">
        <f>'[1]41.EAEPED (COG)(LDF5) '!E22+'[1]41.EAEPED (COG)(LDF5) '!E96</f>
        <v>7334073.3900000006</v>
      </c>
      <c r="E19" s="27">
        <f t="shared" si="0"/>
        <v>7429935.5900000008</v>
      </c>
      <c r="F19" s="26">
        <f>'[1]41.EAEPED (COG)(LDF5) '!G22+'[1]41.EAEPED (COG)(LDF5) '!G96</f>
        <v>7213607.6200000001</v>
      </c>
      <c r="G19" s="26">
        <f>'[1]41.EAEPED (COG)(LDF5) '!H22+'[1]41.EAEPED (COG)(LDF5) '!H96</f>
        <v>7213607.6200000001</v>
      </c>
      <c r="H19" s="28">
        <f t="shared" si="1"/>
        <v>216327.97000000067</v>
      </c>
    </row>
    <row r="20" spans="2:8" ht="24" x14ac:dyDescent="0.25">
      <c r="B20" s="29" t="s">
        <v>24</v>
      </c>
      <c r="C20" s="25">
        <f>'[1]41.EAEPED (COG)(LDF5) '!D23</f>
        <v>463730</v>
      </c>
      <c r="D20" s="26">
        <f>'[1]41.EAEPED (COG)(LDF5) '!E23+'[1]41.EAEPED (COG)(LDF5) '!E97</f>
        <v>-207556.71</v>
      </c>
      <c r="E20" s="27">
        <f t="shared" si="0"/>
        <v>256173.29</v>
      </c>
      <c r="F20" s="26">
        <f>'[1]41.EAEPED (COG)(LDF5) '!G23+'[1]41.EAEPED (COG)(LDF5) '!G97</f>
        <v>256173.29</v>
      </c>
      <c r="G20" s="26">
        <f>'[1]41.EAEPED (COG)(LDF5) '!H23+'[1]41.EAEPED (COG)(LDF5) '!H97</f>
        <v>256173.29</v>
      </c>
      <c r="H20" s="28">
        <f t="shared" si="1"/>
        <v>0</v>
      </c>
    </row>
    <row r="21" spans="2:8" x14ac:dyDescent="0.25">
      <c r="B21" s="29" t="s">
        <v>25</v>
      </c>
      <c r="C21" s="25">
        <f>'[1]41.EAEPED (COG)(LDF5) '!D24</f>
        <v>125516.38</v>
      </c>
      <c r="D21" s="26">
        <f>'[1]41.EAEPED (COG)(LDF5) '!E24+'[1]41.EAEPED (COG)(LDF5) '!E98</f>
        <v>536529.72000000009</v>
      </c>
      <c r="E21" s="27">
        <f t="shared" si="0"/>
        <v>662046.10000000009</v>
      </c>
      <c r="F21" s="26">
        <f>'[1]41.EAEPED (COG)(LDF5) '!G24+'[1]41.EAEPED (COG)(LDF5) '!G98</f>
        <v>659921.90999999992</v>
      </c>
      <c r="G21" s="26">
        <f>'[1]41.EAEPED (COG)(LDF5) '!H24+'[1]41.EAEPED (COG)(LDF5) '!H98</f>
        <v>646336.91999999993</v>
      </c>
      <c r="H21" s="28">
        <f t="shared" si="1"/>
        <v>2124.190000000177</v>
      </c>
    </row>
    <row r="22" spans="2:8" x14ac:dyDescent="0.25">
      <c r="B22" s="29" t="s">
        <v>26</v>
      </c>
      <c r="C22" s="25">
        <f>'[1]41.EAEPED (COG)(LDF5) '!D25</f>
        <v>1649279.84</v>
      </c>
      <c r="D22" s="26">
        <f>'[1]41.EAEPED (COG)(LDF5) '!E25+'[1]41.EAEPED (COG)(LDF5) '!E99</f>
        <v>23088.030000000028</v>
      </c>
      <c r="E22" s="27">
        <f t="shared" si="0"/>
        <v>1672367.87</v>
      </c>
      <c r="F22" s="26">
        <f>'[1]41.EAEPED (COG)(LDF5) '!G25+'[1]41.EAEPED (COG)(LDF5) '!G99</f>
        <v>1480187.77</v>
      </c>
      <c r="G22" s="26">
        <f>'[1]41.EAEPED (COG)(LDF5) '!H25+'[1]41.EAEPED (COG)(LDF5) '!H99</f>
        <v>1480187.77</v>
      </c>
      <c r="H22" s="28">
        <f t="shared" si="1"/>
        <v>192180.10000000009</v>
      </c>
    </row>
    <row r="23" spans="2:8" x14ac:dyDescent="0.25">
      <c r="B23" s="29" t="s">
        <v>27</v>
      </c>
      <c r="C23" s="25">
        <f>'[1]41.EAEPED (COG)(LDF5) '!D26</f>
        <v>2049918.06</v>
      </c>
      <c r="D23" s="26">
        <f>'[1]41.EAEPED (COG)(LDF5) '!E26+'[1]41.EAEPED (COG)(LDF5) '!E100</f>
        <v>2152165.7600000002</v>
      </c>
      <c r="E23" s="27">
        <f t="shared" si="0"/>
        <v>4202083.82</v>
      </c>
      <c r="F23" s="26">
        <f>'[1]41.EAEPED (COG)(LDF5) '!G26+'[1]41.EAEPED (COG)(LDF5) '!G100</f>
        <v>4036354.88</v>
      </c>
      <c r="G23" s="26">
        <f>'[1]41.EAEPED (COG)(LDF5) '!H26+'[1]41.EAEPED (COG)(LDF5) '!H100</f>
        <v>4036354.88</v>
      </c>
      <c r="H23" s="28">
        <f t="shared" si="1"/>
        <v>165728.94000000041</v>
      </c>
    </row>
    <row r="24" spans="2:8" ht="24" x14ac:dyDescent="0.25">
      <c r="B24" s="29" t="s">
        <v>28</v>
      </c>
      <c r="C24" s="25">
        <f>'[1]41.EAEPED (COG)(LDF5) '!D27</f>
        <v>638533.42000000004</v>
      </c>
      <c r="D24" s="26">
        <f>'[1]41.EAEPED (COG)(LDF5) '!E27+'[1]41.EAEPED (COG)(LDF5) '!E101</f>
        <v>1711967.1300000001</v>
      </c>
      <c r="E24" s="27">
        <f t="shared" si="0"/>
        <v>2350500.5500000003</v>
      </c>
      <c r="F24" s="26">
        <f>'[1]41.EAEPED (COG)(LDF5) '!G27+'[1]41.EAEPED (COG)(LDF5) '!G101</f>
        <v>2086072.6900000002</v>
      </c>
      <c r="G24" s="26">
        <f>'[1]41.EAEPED (COG)(LDF5) '!H27+'[1]41.EAEPED (COG)(LDF5) '!H101</f>
        <v>1740912.37</v>
      </c>
      <c r="H24" s="28">
        <f t="shared" si="1"/>
        <v>264427.8600000001</v>
      </c>
    </row>
    <row r="25" spans="2:8" x14ac:dyDescent="0.25">
      <c r="B25" s="29" t="s">
        <v>29</v>
      </c>
      <c r="C25" s="25">
        <f>'[1]41.EAEPED (COG)(LDF5) '!D28</f>
        <v>0</v>
      </c>
      <c r="D25" s="26">
        <f>'[1]41.EAEPED (COG)(LDF5) '!E28+'[1]41.EAEPED (COG)(LDF5) '!E102</f>
        <v>0</v>
      </c>
      <c r="E25" s="27">
        <f t="shared" si="0"/>
        <v>0</v>
      </c>
      <c r="F25" s="26">
        <f>'[1]41.EAEPED (COG)(LDF5) '!G28+'[1]41.EAEPED (COG)(LDF5) '!G102</f>
        <v>0</v>
      </c>
      <c r="G25" s="26">
        <f>'[1]41.EAEPED (COG)(LDF5) '!H28+'[1]41.EAEPED (COG)(LDF5) '!H102</f>
        <v>0</v>
      </c>
      <c r="H25" s="28">
        <f t="shared" si="1"/>
        <v>0</v>
      </c>
    </row>
    <row r="26" spans="2:8" x14ac:dyDescent="0.25">
      <c r="B26" s="29" t="s">
        <v>30</v>
      </c>
      <c r="C26" s="25">
        <f>'[1]41.EAEPED (COG)(LDF5) '!D29</f>
        <v>463382.13</v>
      </c>
      <c r="D26" s="26">
        <f>'[1]41.EAEPED (COG)(LDF5) '!E29+'[1]41.EAEPED (COG)(LDF5) '!E103</f>
        <v>2338801.6399999997</v>
      </c>
      <c r="E26" s="27">
        <f t="shared" si="0"/>
        <v>2802183.7699999996</v>
      </c>
      <c r="F26" s="26">
        <f>'[1]41.EAEPED (COG)(LDF5) '!G29+'[1]41.EAEPED (COG)(LDF5) '!G103</f>
        <v>2777390.37</v>
      </c>
      <c r="G26" s="26">
        <f>'[1]41.EAEPED (COG)(LDF5) '!H29+'[1]41.EAEPED (COG)(LDF5) '!H103</f>
        <v>2764259.16</v>
      </c>
      <c r="H26" s="28">
        <f t="shared" si="1"/>
        <v>24793.399999999441</v>
      </c>
    </row>
    <row r="27" spans="2:8" x14ac:dyDescent="0.25">
      <c r="B27" s="22" t="s">
        <v>31</v>
      </c>
      <c r="C27" s="23">
        <f>SUM(C28:C36)</f>
        <v>30365779.290000003</v>
      </c>
      <c r="D27" s="23">
        <f>SUM(D28:D36)</f>
        <v>18787371.589999996</v>
      </c>
      <c r="E27" s="23">
        <f>D27+C27</f>
        <v>49153150.879999995</v>
      </c>
      <c r="F27" s="23">
        <f>SUM(F28:F36)</f>
        <v>45193771.950000003</v>
      </c>
      <c r="G27" s="23">
        <f>SUM(G28:G36)</f>
        <v>44291505.909999996</v>
      </c>
      <c r="H27" s="23">
        <f t="shared" si="1"/>
        <v>3959378.9299999923</v>
      </c>
    </row>
    <row r="28" spans="2:8" x14ac:dyDescent="0.25">
      <c r="B28" s="29" t="s">
        <v>32</v>
      </c>
      <c r="C28" s="25">
        <f>'[1]41.EAEPED (COG)(LDF5) '!D31</f>
        <v>5452822.1999999993</v>
      </c>
      <c r="D28" s="26">
        <f>'[1]41.EAEPED (COG)(LDF5) '!E31+'[1]41.EAEPED (COG)(LDF5) '!E105</f>
        <v>2911119.2600000007</v>
      </c>
      <c r="E28" s="27">
        <f t="shared" ref="E28:E36" si="2">C28+D28</f>
        <v>8363941.46</v>
      </c>
      <c r="F28" s="26">
        <f>'[1]41.EAEPED (COG)(LDF5) '!G31+'[1]41.EAEPED (COG)(LDF5) '!G105</f>
        <v>8133566.9900000002</v>
      </c>
      <c r="G28" s="26">
        <f>'[1]41.EAEPED (COG)(LDF5) '!H31+'[1]41.EAEPED (COG)(LDF5) '!H105</f>
        <v>8065356.7300000004</v>
      </c>
      <c r="H28" s="28">
        <f t="shared" si="1"/>
        <v>230374.46999999974</v>
      </c>
    </row>
    <row r="29" spans="2:8" x14ac:dyDescent="0.25">
      <c r="B29" s="29" t="s">
        <v>33</v>
      </c>
      <c r="C29" s="25">
        <f>'[1]41.EAEPED (COG)(LDF5) '!D32</f>
        <v>876903.92000000016</v>
      </c>
      <c r="D29" s="26">
        <f>'[1]41.EAEPED (COG)(LDF5) '!E32+'[1]41.EAEPED (COG)(LDF5) '!E106</f>
        <v>1476555.4800000002</v>
      </c>
      <c r="E29" s="27">
        <f t="shared" si="2"/>
        <v>2353459.4000000004</v>
      </c>
      <c r="F29" s="26">
        <f>'[1]41.EAEPED (COG)(LDF5) '!G32+'[1]41.EAEPED (COG)(LDF5) '!G106</f>
        <v>2288053.04</v>
      </c>
      <c r="G29" s="26">
        <f>'[1]41.EAEPED (COG)(LDF5) '!H32+'[1]41.EAEPED (COG)(LDF5) '!H106</f>
        <v>2288053.04</v>
      </c>
      <c r="H29" s="28">
        <f t="shared" si="1"/>
        <v>65406.360000000335</v>
      </c>
    </row>
    <row r="30" spans="2:8" ht="24" x14ac:dyDescent="0.25">
      <c r="B30" s="29" t="s">
        <v>34</v>
      </c>
      <c r="C30" s="25">
        <f>'[1]41.EAEPED (COG)(LDF5) '!D33</f>
        <v>887005.3600000001</v>
      </c>
      <c r="D30" s="26">
        <f>'[1]41.EAEPED (COG)(LDF5) '!E33+'[1]41.EAEPED (COG)(LDF5) '!E107</f>
        <v>1450176.9499999997</v>
      </c>
      <c r="E30" s="27">
        <f t="shared" si="2"/>
        <v>2337182.3099999996</v>
      </c>
      <c r="F30" s="26">
        <f>'[1]41.EAEPED (COG)(LDF5) '!G33+'[1]41.EAEPED (COG)(LDF5) '!G107</f>
        <v>2294337.15</v>
      </c>
      <c r="G30" s="26">
        <f>'[1]41.EAEPED (COG)(LDF5) '!H33+'[1]41.EAEPED (COG)(LDF5) '!H107</f>
        <v>2133212.19</v>
      </c>
      <c r="H30" s="28">
        <f t="shared" si="1"/>
        <v>42845.159999999683</v>
      </c>
    </row>
    <row r="31" spans="2:8" x14ac:dyDescent="0.25">
      <c r="B31" s="29" t="s">
        <v>35</v>
      </c>
      <c r="C31" s="25">
        <f>'[1]41.EAEPED (COG)(LDF5) '!D34</f>
        <v>1563686.04</v>
      </c>
      <c r="D31" s="26">
        <f>'[1]41.EAEPED (COG)(LDF5) '!E34+'[1]41.EAEPED (COG)(LDF5) '!E108</f>
        <v>1312431.44</v>
      </c>
      <c r="E31" s="27">
        <f t="shared" si="2"/>
        <v>2876117.48</v>
      </c>
      <c r="F31" s="26">
        <f>'[1]41.EAEPED (COG)(LDF5) '!G34+'[1]41.EAEPED (COG)(LDF5) '!G108</f>
        <v>2130413.33</v>
      </c>
      <c r="G31" s="26">
        <f>'[1]41.EAEPED (COG)(LDF5) '!H34+'[1]41.EAEPED (COG)(LDF5) '!H108</f>
        <v>2130413.33</v>
      </c>
      <c r="H31" s="28">
        <f t="shared" si="1"/>
        <v>745704.14999999991</v>
      </c>
    </row>
    <row r="32" spans="2:8" ht="24" x14ac:dyDescent="0.25">
      <c r="B32" s="29" t="s">
        <v>36</v>
      </c>
      <c r="C32" s="25">
        <f>'[1]41.EAEPED (COG)(LDF5) '!D35</f>
        <v>11034266.51</v>
      </c>
      <c r="D32" s="26">
        <f>'[1]41.EAEPED (COG)(LDF5) '!E35+'[1]41.EAEPED (COG)(LDF5) '!E109</f>
        <v>12783580.489999995</v>
      </c>
      <c r="E32" s="27">
        <f>C32+D32</f>
        <v>23817846.999999993</v>
      </c>
      <c r="F32" s="26">
        <f>'[1]41.EAEPED (COG)(LDF5) '!G35+'[1]41.EAEPED (COG)(LDF5) '!G109</f>
        <v>21948844.549999997</v>
      </c>
      <c r="G32" s="26">
        <f>'[1]41.EAEPED (COG)(LDF5) '!H35+'[1]41.EAEPED (COG)(LDF5) '!H109</f>
        <v>21275913.729999997</v>
      </c>
      <c r="H32" s="28">
        <f t="shared" si="1"/>
        <v>1869002.4499999955</v>
      </c>
    </row>
    <row r="33" spans="2:8" x14ac:dyDescent="0.25">
      <c r="B33" s="29" t="s">
        <v>37</v>
      </c>
      <c r="C33" s="25">
        <f>'[1]41.EAEPED (COG)(LDF5) '!D36</f>
        <v>259951.39</v>
      </c>
      <c r="D33" s="26">
        <f>'[1]41.EAEPED (COG)(LDF5) '!E36+'[1]41.EAEPED (COG)(LDF5) '!E110</f>
        <v>61477.09</v>
      </c>
      <c r="E33" s="27">
        <f t="shared" si="2"/>
        <v>321428.47999999998</v>
      </c>
      <c r="F33" s="26">
        <f>'[1]41.EAEPED (COG)(LDF5) '!G36+'[1]41.EAEPED (COG)(LDF5) '!G110</f>
        <v>295769.31</v>
      </c>
      <c r="G33" s="26">
        <f>'[1]41.EAEPED (COG)(LDF5) '!H36+'[1]41.EAEPED (COG)(LDF5) '!H110</f>
        <v>295769.31</v>
      </c>
      <c r="H33" s="28">
        <f t="shared" si="1"/>
        <v>25659.169999999984</v>
      </c>
    </row>
    <row r="34" spans="2:8" x14ac:dyDescent="0.25">
      <c r="B34" s="29" t="s">
        <v>38</v>
      </c>
      <c r="C34" s="25">
        <f>'[1]41.EAEPED (COG)(LDF5) '!D37</f>
        <v>2923798.42</v>
      </c>
      <c r="D34" s="26">
        <f>'[1]41.EAEPED (COG)(LDF5) '!E37+'[1]41.EAEPED (COG)(LDF5) '!E111</f>
        <v>2762994.5699999994</v>
      </c>
      <c r="E34" s="27">
        <f t="shared" si="2"/>
        <v>5686792.9899999993</v>
      </c>
      <c r="F34" s="26">
        <f>'[1]41.EAEPED (COG)(LDF5) '!G37+'[1]41.EAEPED (COG)(LDF5) '!G111</f>
        <v>5359744.29</v>
      </c>
      <c r="G34" s="26">
        <f>'[1]41.EAEPED (COG)(LDF5) '!H37+'[1]41.EAEPED (COG)(LDF5) '!H111</f>
        <v>5359744.29</v>
      </c>
      <c r="H34" s="28">
        <f t="shared" si="1"/>
        <v>327048.69999999925</v>
      </c>
    </row>
    <row r="35" spans="2:8" x14ac:dyDescent="0.25">
      <c r="B35" s="29" t="s">
        <v>39</v>
      </c>
      <c r="C35" s="25">
        <f>'[1]41.EAEPED (COG)(LDF5) '!D38</f>
        <v>3361702.6399999997</v>
      </c>
      <c r="D35" s="26">
        <f>'[1]41.EAEPED (COG)(LDF5) '!E38+'[1]41.EAEPED (COG)(LDF5) '!E112</f>
        <v>-715836.81999999972</v>
      </c>
      <c r="E35" s="27">
        <f t="shared" si="2"/>
        <v>2645865.8199999998</v>
      </c>
      <c r="F35" s="26">
        <f>'[1]41.EAEPED (COG)(LDF5) '!G38+'[1]41.EAEPED (COG)(LDF5) '!G112</f>
        <v>1992893.65</v>
      </c>
      <c r="G35" s="26">
        <f>'[1]41.EAEPED (COG)(LDF5) '!H38+'[1]41.EAEPED (COG)(LDF5) '!H112</f>
        <v>1992893.65</v>
      </c>
      <c r="H35" s="28">
        <f t="shared" si="1"/>
        <v>652972.16999999993</v>
      </c>
    </row>
    <row r="36" spans="2:8" x14ac:dyDescent="0.25">
      <c r="B36" s="29" t="s">
        <v>40</v>
      </c>
      <c r="C36" s="25">
        <f>'[1]41.EAEPED (COG)(LDF5) '!D39</f>
        <v>4005642.81</v>
      </c>
      <c r="D36" s="26">
        <f>'[1]41.EAEPED (COG)(LDF5) '!E39+'[1]41.EAEPED (COG)(LDF5) '!E113</f>
        <v>-3255126.87</v>
      </c>
      <c r="E36" s="27">
        <f t="shared" si="2"/>
        <v>750515.94</v>
      </c>
      <c r="F36" s="26">
        <f>'[1]41.EAEPED (COG)(LDF5) '!G39+'[1]41.EAEPED (COG)(LDF5) '!G113</f>
        <v>750149.64</v>
      </c>
      <c r="G36" s="26">
        <f>'[1]41.EAEPED (COG)(LDF5) '!H39+'[1]41.EAEPED (COG)(LDF5) '!H113</f>
        <v>750149.64</v>
      </c>
      <c r="H36" s="28">
        <f t="shared" si="1"/>
        <v>366.29999999993015</v>
      </c>
    </row>
    <row r="37" spans="2:8" x14ac:dyDescent="0.25">
      <c r="B37" s="30" t="s">
        <v>41</v>
      </c>
      <c r="C37" s="23">
        <f>SUM(C38:C46)</f>
        <v>485721069.49000001</v>
      </c>
      <c r="D37" s="23">
        <f>SUM(D38:D46)</f>
        <v>103125233.62</v>
      </c>
      <c r="E37" s="23">
        <f>C37+D37</f>
        <v>588846303.11000001</v>
      </c>
      <c r="F37" s="23">
        <f>SUM(F38:F46)</f>
        <v>583568301.66999996</v>
      </c>
      <c r="G37" s="23">
        <f>SUM(G38:G46)</f>
        <v>582819446.81999993</v>
      </c>
      <c r="H37" s="23">
        <f t="shared" si="1"/>
        <v>5278001.4400000572</v>
      </c>
    </row>
    <row r="38" spans="2:8" x14ac:dyDescent="0.25">
      <c r="B38" s="29" t="s">
        <v>42</v>
      </c>
      <c r="C38" s="25">
        <f>'[1]41.EAEPED (COG)(LDF5) '!D41</f>
        <v>1159364.03</v>
      </c>
      <c r="D38" s="26">
        <f>'[1]41.EAEPED (COG)(LDF5) '!E41+'[1]41.EAEPED (COG)(LDF5) '!E115</f>
        <v>329299.86999999994</v>
      </c>
      <c r="E38" s="27">
        <f t="shared" ref="E38:E79" si="3">C38+D38</f>
        <v>1488663.9</v>
      </c>
      <c r="F38" s="26">
        <f>'[1]41.EAEPED (COG)(LDF5) '!G41+'[1]41.EAEPED (COG)(LDF5) '!G115</f>
        <v>1482320.2499999998</v>
      </c>
      <c r="G38" s="26">
        <f>'[1]41.EAEPED (COG)(LDF5) '!H41+'[1]41.EAEPED (COG)(LDF5) '!H115</f>
        <v>1482320.2499999998</v>
      </c>
      <c r="H38" s="28">
        <f t="shared" si="1"/>
        <v>6343.6500000001397</v>
      </c>
    </row>
    <row r="39" spans="2:8" x14ac:dyDescent="0.25">
      <c r="B39" s="29" t="s">
        <v>43</v>
      </c>
      <c r="C39" s="25">
        <f>+'[2]41.EAEPED (COG)'!C42</f>
        <v>0</v>
      </c>
      <c r="D39" s="26">
        <f>'[1]41.EAEPED (COG)(LDF5) '!E42+'[1]41.EAEPED (COG)(LDF5) '!E116</f>
        <v>0</v>
      </c>
      <c r="E39" s="27">
        <f t="shared" si="3"/>
        <v>0</v>
      </c>
      <c r="F39" s="26">
        <f>'[1]41.EAEPED (COG)(LDF5) '!G42+'[1]41.EAEPED (COG)(LDF5) '!G116</f>
        <v>0</v>
      </c>
      <c r="G39" s="26">
        <f>'[1]41.EAEPED (COG)(LDF5) '!H42+'[1]41.EAEPED (COG)(LDF5) '!H116</f>
        <v>0</v>
      </c>
      <c r="H39" s="28">
        <f t="shared" si="1"/>
        <v>0</v>
      </c>
    </row>
    <row r="40" spans="2:8" x14ac:dyDescent="0.25">
      <c r="B40" s="29" t="s">
        <v>44</v>
      </c>
      <c r="C40" s="25">
        <f>+'[2]41.EAEPED (COG)'!C43</f>
        <v>0</v>
      </c>
      <c r="D40" s="26">
        <f>'[1]41.EAEPED (COG)(LDF5) '!E43+'[1]41.EAEPED (COG)(LDF5) '!E117</f>
        <v>0</v>
      </c>
      <c r="E40" s="27">
        <f t="shared" si="3"/>
        <v>0</v>
      </c>
      <c r="F40" s="26">
        <f>'[1]41.EAEPED (COG)(LDF5) '!G43+'[1]41.EAEPED (COG)(LDF5) '!G117</f>
        <v>0</v>
      </c>
      <c r="G40" s="26">
        <f>'[1]41.EAEPED (COG)(LDF5) '!H43+'[1]41.EAEPED (COG)(LDF5) '!H117</f>
        <v>0</v>
      </c>
      <c r="H40" s="28">
        <f t="shared" si="1"/>
        <v>0</v>
      </c>
    </row>
    <row r="41" spans="2:8" x14ac:dyDescent="0.25">
      <c r="B41" s="29" t="s">
        <v>45</v>
      </c>
      <c r="C41" s="25">
        <f>'[1]41.EAEPED (COG)(LDF5) '!D44+'[1]41.EAEPED (COG)(LDF5) '!D118</f>
        <v>480722284.46000004</v>
      </c>
      <c r="D41" s="26">
        <f>'[1]41.EAEPED (COG)(LDF5) '!E44+'[1]41.EAEPED (COG)(LDF5) '!E118</f>
        <v>101472271.54000001</v>
      </c>
      <c r="E41" s="27">
        <f t="shared" si="3"/>
        <v>582194556</v>
      </c>
      <c r="F41" s="26">
        <f>'[1]41.EAEPED (COG)(LDF5) '!G44+'[1]41.EAEPED (COG)(LDF5) '!G118</f>
        <v>576922898.20999992</v>
      </c>
      <c r="G41" s="26">
        <f>'[1]41.EAEPED (COG)(LDF5) '!H44+'[1]41.EAEPED (COG)(LDF5) '!H118</f>
        <v>576174043.3599999</v>
      </c>
      <c r="H41" s="28">
        <f t="shared" si="1"/>
        <v>5271657.7900000811</v>
      </c>
    </row>
    <row r="42" spans="2:8" x14ac:dyDescent="0.25">
      <c r="B42" s="29" t="s">
        <v>46</v>
      </c>
      <c r="C42" s="25">
        <f>'[1]41.EAEPED (COG)(LDF5) '!D45</f>
        <v>3839421</v>
      </c>
      <c r="D42" s="26">
        <f>'[1]41.EAEPED (COG)(LDF5) '!E45+'[1]41.EAEPED (COG)(LDF5) '!E119</f>
        <v>1323662.2100000004</v>
      </c>
      <c r="E42" s="27">
        <f t="shared" si="3"/>
        <v>5163083.2100000009</v>
      </c>
      <c r="F42" s="26">
        <f>'[1]41.EAEPED (COG)(LDF5) '!G45+'[1]41.EAEPED (COG)(LDF5) '!G119</f>
        <v>5163083.21</v>
      </c>
      <c r="G42" s="26">
        <f>'[1]41.EAEPED (COG)(LDF5) '!H45+'[1]41.EAEPED (COG)(LDF5) '!H119</f>
        <v>5163083.21</v>
      </c>
      <c r="H42" s="28">
        <f t="shared" si="1"/>
        <v>0</v>
      </c>
    </row>
    <row r="43" spans="2:8" ht="24" x14ac:dyDescent="0.25">
      <c r="B43" s="29" t="s">
        <v>47</v>
      </c>
      <c r="C43" s="25">
        <f>+'[2]41.EAEPED (COG)'!C46</f>
        <v>0</v>
      </c>
      <c r="D43" s="26">
        <f>'[1]41.EAEPED (COG)(LDF5) '!E46+'[1]41.EAEPED (COG)(LDF5) '!E120</f>
        <v>0</v>
      </c>
      <c r="E43" s="27">
        <f t="shared" si="3"/>
        <v>0</v>
      </c>
      <c r="F43" s="26">
        <f>'[1]41.EAEPED (COG)(LDF5) '!G46+'[1]41.EAEPED (COG)(LDF5) '!G120</f>
        <v>0</v>
      </c>
      <c r="G43" s="25">
        <f t="shared" ref="G43:G45" si="4">+F43</f>
        <v>0</v>
      </c>
      <c r="H43" s="28">
        <f t="shared" si="1"/>
        <v>0</v>
      </c>
    </row>
    <row r="44" spans="2:8" x14ac:dyDescent="0.25">
      <c r="B44" s="29" t="s">
        <v>48</v>
      </c>
      <c r="C44" s="25">
        <f>+'[2]41.EAEPED (COG)'!C47</f>
        <v>0</v>
      </c>
      <c r="D44" s="26">
        <f>'[1]41.EAEPED (COG)(LDF5) '!E47+'[1]41.EAEPED (COG)(LDF5) '!E121</f>
        <v>0</v>
      </c>
      <c r="E44" s="27">
        <f t="shared" si="3"/>
        <v>0</v>
      </c>
      <c r="F44" s="26">
        <f>'[1]41.EAEPED (COG)(LDF5) '!G47+'[1]41.EAEPED (COG)(LDF5) '!G121</f>
        <v>0</v>
      </c>
      <c r="G44" s="25">
        <f t="shared" si="4"/>
        <v>0</v>
      </c>
      <c r="H44" s="28">
        <f t="shared" si="1"/>
        <v>0</v>
      </c>
    </row>
    <row r="45" spans="2:8" x14ac:dyDescent="0.25">
      <c r="B45" s="29" t="s">
        <v>49</v>
      </c>
      <c r="C45" s="25">
        <f>+'[2]41.EAEPED (COG)'!C48</f>
        <v>0</v>
      </c>
      <c r="D45" s="26">
        <f>'[1]41.EAEPED (COG)(LDF5) '!E48+'[1]41.EAEPED (COG)(LDF5) '!E122</f>
        <v>0</v>
      </c>
      <c r="E45" s="27">
        <f t="shared" si="3"/>
        <v>0</v>
      </c>
      <c r="F45" s="26">
        <f>'[1]41.EAEPED (COG)(LDF5) '!G48+'[1]41.EAEPED (COG)(LDF5) '!G122</f>
        <v>0</v>
      </c>
      <c r="G45" s="25">
        <f t="shared" si="4"/>
        <v>0</v>
      </c>
      <c r="H45" s="28">
        <f t="shared" si="1"/>
        <v>0</v>
      </c>
    </row>
    <row r="46" spans="2:8" ht="15.75" thickBot="1" x14ac:dyDescent="0.3">
      <c r="B46" s="31" t="s">
        <v>50</v>
      </c>
      <c r="C46" s="32">
        <f>+'[2]41.EAEPED (COG)'!C49</f>
        <v>0</v>
      </c>
      <c r="D46" s="32">
        <f>'[1]41.EAEPED (COG)(LDF5) '!E49+'[1]41.EAEPED (COG)(LDF5) '!E123</f>
        <v>0</v>
      </c>
      <c r="E46" s="33">
        <f t="shared" si="3"/>
        <v>0</v>
      </c>
      <c r="F46" s="32">
        <f>+'[2]41.EAEPED (COG)'!F49</f>
        <v>0</v>
      </c>
      <c r="G46" s="32">
        <v>0</v>
      </c>
      <c r="H46" s="34">
        <f t="shared" si="1"/>
        <v>0</v>
      </c>
    </row>
    <row r="47" spans="2:8" x14ac:dyDescent="0.25">
      <c r="B47" s="22" t="s">
        <v>51</v>
      </c>
      <c r="C47" s="23">
        <f>SUM(C48:C56)</f>
        <v>0</v>
      </c>
      <c r="D47" s="23">
        <f>SUM(D48:D56)</f>
        <v>16960213.990000002</v>
      </c>
      <c r="E47" s="23">
        <f t="shared" si="3"/>
        <v>16960213.990000002</v>
      </c>
      <c r="F47" s="23">
        <f>SUM(F48:F56)</f>
        <v>16382059.74</v>
      </c>
      <c r="G47" s="23">
        <f>SUM(G48:G56)</f>
        <v>15838776.99</v>
      </c>
      <c r="H47" s="23">
        <f t="shared" si="1"/>
        <v>578154.25000000186</v>
      </c>
    </row>
    <row r="48" spans="2:8" x14ac:dyDescent="0.25">
      <c r="B48" s="29" t="s">
        <v>52</v>
      </c>
      <c r="C48" s="25">
        <v>0</v>
      </c>
      <c r="D48" s="26">
        <f>'[1]41.EAEPED (COG)(LDF5) '!E51+'[1]41.EAEPED (COG)(LDF5) '!E125</f>
        <v>5152590.33</v>
      </c>
      <c r="E48" s="27">
        <f t="shared" si="3"/>
        <v>5152590.33</v>
      </c>
      <c r="F48" s="26">
        <f>'[1]41.EAEPED (COG)(LDF5) '!G51+'[1]41.EAEPED (COG)(LDF5) '!G125</f>
        <v>4574437.2799999993</v>
      </c>
      <c r="G48" s="26">
        <f>'[1]41.EAEPED (COG)(LDF5) '!H51+'[1]41.EAEPED (COG)(LDF5) '!H125</f>
        <v>4177059.33</v>
      </c>
      <c r="H48" s="28">
        <f t="shared" si="1"/>
        <v>578153.05000000075</v>
      </c>
    </row>
    <row r="49" spans="2:8" x14ac:dyDescent="0.25">
      <c r="B49" s="29" t="s">
        <v>53</v>
      </c>
      <c r="C49" s="25">
        <v>0</v>
      </c>
      <c r="D49" s="26">
        <f>'[1]41.EAEPED (COG)(LDF5) '!E52+'[1]41.EAEPED (COG)(LDF5) '!E126</f>
        <v>0</v>
      </c>
      <c r="E49" s="27">
        <f t="shared" si="3"/>
        <v>0</v>
      </c>
      <c r="F49" s="26">
        <f>'[1]41.EAEPED (COG)(LDF5) '!G52+'[1]41.EAEPED (COG)(LDF5) '!G126</f>
        <v>0</v>
      </c>
      <c r="G49" s="26">
        <f>'[1]41.EAEPED (COG)(LDF5) '!H52+'[1]41.EAEPED (COG)(LDF5) '!H126</f>
        <v>0</v>
      </c>
      <c r="H49" s="28">
        <f t="shared" si="1"/>
        <v>0</v>
      </c>
    </row>
    <row r="50" spans="2:8" x14ac:dyDescent="0.25">
      <c r="B50" s="29" t="s">
        <v>54</v>
      </c>
      <c r="C50" s="25">
        <v>0</v>
      </c>
      <c r="D50" s="26">
        <f>'[1]41.EAEPED (COG)(LDF5) '!E53+'[1]41.EAEPED (COG)(LDF5) '!E127</f>
        <v>0</v>
      </c>
      <c r="E50" s="27">
        <f t="shared" si="3"/>
        <v>0</v>
      </c>
      <c r="F50" s="26">
        <f>'[1]41.EAEPED (COG)(LDF5) '!G53+'[1]41.EAEPED (COG)(LDF5) '!G127</f>
        <v>0</v>
      </c>
      <c r="G50" s="26">
        <f>'[1]41.EAEPED (COG)(LDF5) '!H53+'[1]41.EAEPED (COG)(LDF5) '!H127</f>
        <v>0</v>
      </c>
      <c r="H50" s="28">
        <f t="shared" si="1"/>
        <v>0</v>
      </c>
    </row>
    <row r="51" spans="2:8" x14ac:dyDescent="0.25">
      <c r="B51" s="29" t="s">
        <v>55</v>
      </c>
      <c r="C51" s="25">
        <v>0</v>
      </c>
      <c r="D51" s="26">
        <f>'[1]41.EAEPED (COG)(LDF5) '!E54+'[1]41.EAEPED (COG)(LDF5) '!E128</f>
        <v>10638305</v>
      </c>
      <c r="E51" s="27">
        <f t="shared" si="3"/>
        <v>10638305</v>
      </c>
      <c r="F51" s="26">
        <f>'[1]41.EAEPED (COG)(LDF5) '!G54+'[1]41.EAEPED (COG)(LDF5) '!G128</f>
        <v>10638304.800000001</v>
      </c>
      <c r="G51" s="26">
        <f>'[1]41.EAEPED (COG)(LDF5) '!H54+'[1]41.EAEPED (COG)(LDF5) '!H128</f>
        <v>10492400</v>
      </c>
      <c r="H51" s="28">
        <f t="shared" si="1"/>
        <v>0.19999999925494194</v>
      </c>
    </row>
    <row r="52" spans="2:8" x14ac:dyDescent="0.25">
      <c r="B52" s="29" t="s">
        <v>56</v>
      </c>
      <c r="C52" s="25">
        <v>0</v>
      </c>
      <c r="D52" s="26">
        <f>'[1]41.EAEPED (COG)(LDF5) '!E55+'[1]41.EAEPED (COG)(LDF5) '!E129</f>
        <v>0</v>
      </c>
      <c r="E52" s="27">
        <f t="shared" si="3"/>
        <v>0</v>
      </c>
      <c r="F52" s="26">
        <f>'[1]41.EAEPED (COG)(LDF5) '!G55+'[1]41.EAEPED (COG)(LDF5) '!G129</f>
        <v>0</v>
      </c>
      <c r="G52" s="26">
        <f>'[1]41.EAEPED (COG)(LDF5) '!H55+'[1]41.EAEPED (COG)(LDF5) '!H129</f>
        <v>0</v>
      </c>
      <c r="H52" s="28">
        <f t="shared" si="1"/>
        <v>0</v>
      </c>
    </row>
    <row r="53" spans="2:8" x14ac:dyDescent="0.25">
      <c r="B53" s="29" t="s">
        <v>57</v>
      </c>
      <c r="C53" s="25">
        <v>0</v>
      </c>
      <c r="D53" s="26">
        <f>'[1]41.EAEPED (COG)(LDF5) '!E56+'[1]41.EAEPED (COG)(LDF5) '!E130</f>
        <v>1169318.6600000001</v>
      </c>
      <c r="E53" s="27">
        <f t="shared" si="3"/>
        <v>1169318.6600000001</v>
      </c>
      <c r="F53" s="26">
        <f>'[1]41.EAEPED (COG)(LDF5) '!G56+'[1]41.EAEPED (COG)(LDF5) '!G130</f>
        <v>1169317.6600000001</v>
      </c>
      <c r="G53" s="26">
        <f>'[1]41.EAEPED (COG)(LDF5) '!H56+'[1]41.EAEPED (COG)(LDF5) '!H130</f>
        <v>1169317.6600000001</v>
      </c>
      <c r="H53" s="28">
        <f t="shared" si="1"/>
        <v>1</v>
      </c>
    </row>
    <row r="54" spans="2:8" x14ac:dyDescent="0.25">
      <c r="B54" s="29" t="s">
        <v>58</v>
      </c>
      <c r="C54" s="25">
        <v>0</v>
      </c>
      <c r="D54" s="26">
        <f>'[1]41.EAEPED (COG)(LDF5) '!E57++'[1]41.EAEPED (COG)(LDF5) '!E131</f>
        <v>0</v>
      </c>
      <c r="E54" s="27">
        <f t="shared" si="3"/>
        <v>0</v>
      </c>
      <c r="F54" s="26">
        <f>'[1]41.EAEPED (COG)(LDF5) '!G57+'[1]41.EAEPED (COG)(LDF5) '!G131</f>
        <v>0</v>
      </c>
      <c r="G54" s="25">
        <f t="shared" ref="G54:G56" si="5">+F54</f>
        <v>0</v>
      </c>
      <c r="H54" s="28">
        <f t="shared" si="1"/>
        <v>0</v>
      </c>
    </row>
    <row r="55" spans="2:8" x14ac:dyDescent="0.25">
      <c r="B55" s="29" t="s">
        <v>59</v>
      </c>
      <c r="C55" s="25">
        <v>0</v>
      </c>
      <c r="D55" s="26">
        <f>'[1]41.EAEPED (COG)(LDF5) '!E58+'[1]41.EAEPED (COG)(LDF5) '!E132</f>
        <v>0</v>
      </c>
      <c r="E55" s="27">
        <f t="shared" si="3"/>
        <v>0</v>
      </c>
      <c r="F55" s="26">
        <f>'[1]41.EAEPED (COG)(LDF5) '!G58+'[1]41.EAEPED (COG)(LDF5) '!G132</f>
        <v>0</v>
      </c>
      <c r="G55" s="25">
        <f t="shared" si="5"/>
        <v>0</v>
      </c>
      <c r="H55" s="28">
        <f t="shared" si="1"/>
        <v>0</v>
      </c>
    </row>
    <row r="56" spans="2:8" x14ac:dyDescent="0.25">
      <c r="B56" s="29" t="s">
        <v>60</v>
      </c>
      <c r="C56" s="25">
        <v>0</v>
      </c>
      <c r="D56" s="26">
        <f>'[1]41.EAEPED (COG)(LDF5) '!E59+'[1]41.EAEPED (COG)(LDF5) '!E133</f>
        <v>0</v>
      </c>
      <c r="E56" s="27">
        <f t="shared" si="3"/>
        <v>0</v>
      </c>
      <c r="F56" s="26">
        <f>'[1]41.EAEPED (COG)(LDF5) '!G59+'[1]41.EAEPED (COG)(LDF5) '!G133</f>
        <v>0</v>
      </c>
      <c r="G56" s="25">
        <f t="shared" si="5"/>
        <v>0</v>
      </c>
      <c r="H56" s="28">
        <f t="shared" si="1"/>
        <v>0</v>
      </c>
    </row>
    <row r="57" spans="2:8" x14ac:dyDescent="0.25">
      <c r="B57" s="22" t="s">
        <v>61</v>
      </c>
      <c r="C57" s="23">
        <f>SUM(C58:C60)</f>
        <v>0</v>
      </c>
      <c r="D57" s="23">
        <f>SUM(D58:D60)</f>
        <v>4924183.66</v>
      </c>
      <c r="E57" s="23">
        <f t="shared" si="3"/>
        <v>4924183.66</v>
      </c>
      <c r="F57" s="23">
        <f>SUM(F58:F60)</f>
        <v>4200547.5599999996</v>
      </c>
      <c r="G57" s="23">
        <f>SUM(G58:G60)</f>
        <v>1881747.4999999993</v>
      </c>
      <c r="H57" s="23">
        <f t="shared" si="1"/>
        <v>723636.10000000056</v>
      </c>
    </row>
    <row r="58" spans="2:8" x14ac:dyDescent="0.25">
      <c r="B58" s="29" t="s">
        <v>62</v>
      </c>
      <c r="C58" s="25">
        <v>0</v>
      </c>
      <c r="D58" s="26">
        <v>0</v>
      </c>
      <c r="E58" s="27">
        <f t="shared" si="3"/>
        <v>0</v>
      </c>
      <c r="F58" s="25">
        <v>0</v>
      </c>
      <c r="G58" s="25">
        <v>0</v>
      </c>
      <c r="H58" s="28">
        <f t="shared" si="1"/>
        <v>0</v>
      </c>
    </row>
    <row r="59" spans="2:8" x14ac:dyDescent="0.25">
      <c r="B59" s="29" t="s">
        <v>63</v>
      </c>
      <c r="C59" s="25">
        <v>0</v>
      </c>
      <c r="D59" s="26">
        <f>'[1]41.EAEPED (COG)(LDF5) '!E62</f>
        <v>4924183.66</v>
      </c>
      <c r="E59" s="27">
        <f t="shared" si="3"/>
        <v>4924183.66</v>
      </c>
      <c r="F59" s="25">
        <f>'[1]41.EAEPED (COG)(LDF5) '!G62</f>
        <v>4200547.5599999996</v>
      </c>
      <c r="G59" s="25">
        <f>'[1]41.EAEPED (COG)(LDF5) '!H62</f>
        <v>1881747.4999999993</v>
      </c>
      <c r="H59" s="27">
        <f t="shared" si="1"/>
        <v>723636.10000000056</v>
      </c>
    </row>
    <row r="60" spans="2:8" x14ac:dyDescent="0.25">
      <c r="B60" s="29" t="s">
        <v>64</v>
      </c>
      <c r="C60" s="25">
        <v>0</v>
      </c>
      <c r="D60" s="26">
        <v>0</v>
      </c>
      <c r="E60" s="27">
        <f t="shared" si="3"/>
        <v>0</v>
      </c>
      <c r="F60" s="25">
        <v>0</v>
      </c>
      <c r="G60" s="25">
        <v>0</v>
      </c>
      <c r="H60" s="27">
        <f t="shared" si="1"/>
        <v>0</v>
      </c>
    </row>
    <row r="61" spans="2:8" x14ac:dyDescent="0.25">
      <c r="B61" s="30" t="s">
        <v>65</v>
      </c>
      <c r="C61" s="23">
        <f>SUM(C62:C68)</f>
        <v>0</v>
      </c>
      <c r="D61" s="35">
        <f>SUM(D62:D68)</f>
        <v>0</v>
      </c>
      <c r="E61" s="35">
        <f t="shared" si="3"/>
        <v>0</v>
      </c>
      <c r="F61" s="23">
        <f>SUM(F62:F68)</f>
        <v>0</v>
      </c>
      <c r="G61" s="23">
        <f>SUM(G62:G68)</f>
        <v>0</v>
      </c>
      <c r="H61" s="35">
        <f t="shared" si="1"/>
        <v>0</v>
      </c>
    </row>
    <row r="62" spans="2:8" x14ac:dyDescent="0.25">
      <c r="B62" s="29" t="s">
        <v>66</v>
      </c>
      <c r="C62" s="25">
        <v>0</v>
      </c>
      <c r="D62" s="26">
        <v>0</v>
      </c>
      <c r="E62" s="27">
        <f t="shared" si="3"/>
        <v>0</v>
      </c>
      <c r="F62" s="25">
        <v>0</v>
      </c>
      <c r="G62" s="25">
        <v>0</v>
      </c>
      <c r="H62" s="27">
        <f t="shared" si="1"/>
        <v>0</v>
      </c>
    </row>
    <row r="63" spans="2:8" x14ac:dyDescent="0.25">
      <c r="B63" s="29" t="s">
        <v>67</v>
      </c>
      <c r="C63" s="25">
        <v>0</v>
      </c>
      <c r="D63" s="26">
        <v>0</v>
      </c>
      <c r="E63" s="27">
        <f t="shared" si="3"/>
        <v>0</v>
      </c>
      <c r="F63" s="25">
        <v>0</v>
      </c>
      <c r="G63" s="25">
        <v>0</v>
      </c>
      <c r="H63" s="27">
        <f t="shared" si="1"/>
        <v>0</v>
      </c>
    </row>
    <row r="64" spans="2:8" x14ac:dyDescent="0.25">
      <c r="B64" s="29" t="s">
        <v>68</v>
      </c>
      <c r="C64" s="25">
        <v>0</v>
      </c>
      <c r="D64" s="26">
        <v>0</v>
      </c>
      <c r="E64" s="27">
        <f t="shared" si="3"/>
        <v>0</v>
      </c>
      <c r="F64" s="25">
        <v>0</v>
      </c>
      <c r="G64" s="25">
        <v>0</v>
      </c>
      <c r="H64" s="27">
        <f t="shared" si="1"/>
        <v>0</v>
      </c>
    </row>
    <row r="65" spans="2:8" x14ac:dyDescent="0.25">
      <c r="B65" s="29" t="s">
        <v>69</v>
      </c>
      <c r="C65" s="25">
        <v>0</v>
      </c>
      <c r="D65" s="26">
        <v>0</v>
      </c>
      <c r="E65" s="27">
        <f t="shared" si="3"/>
        <v>0</v>
      </c>
      <c r="F65" s="25">
        <v>0</v>
      </c>
      <c r="G65" s="25">
        <v>0</v>
      </c>
      <c r="H65" s="27">
        <f t="shared" si="1"/>
        <v>0</v>
      </c>
    </row>
    <row r="66" spans="2:8" ht="24" x14ac:dyDescent="0.25">
      <c r="B66" s="29" t="s">
        <v>70</v>
      </c>
      <c r="C66" s="25">
        <v>0</v>
      </c>
      <c r="D66" s="26">
        <v>0</v>
      </c>
      <c r="E66" s="27">
        <f t="shared" si="3"/>
        <v>0</v>
      </c>
      <c r="F66" s="25">
        <v>0</v>
      </c>
      <c r="G66" s="25">
        <v>0</v>
      </c>
      <c r="H66" s="27">
        <f t="shared" si="1"/>
        <v>0</v>
      </c>
    </row>
    <row r="67" spans="2:8" x14ac:dyDescent="0.25">
      <c r="B67" s="29" t="s">
        <v>71</v>
      </c>
      <c r="C67" s="25">
        <v>0</v>
      </c>
      <c r="D67" s="26">
        <v>0</v>
      </c>
      <c r="E67" s="27">
        <f t="shared" si="3"/>
        <v>0</v>
      </c>
      <c r="F67" s="25">
        <v>0</v>
      </c>
      <c r="G67" s="25">
        <v>0</v>
      </c>
      <c r="H67" s="27">
        <f t="shared" si="1"/>
        <v>0</v>
      </c>
    </row>
    <row r="68" spans="2:8" ht="24" x14ac:dyDescent="0.25">
      <c r="B68" s="29" t="s">
        <v>72</v>
      </c>
      <c r="C68" s="25">
        <v>0</v>
      </c>
      <c r="D68" s="26">
        <v>0</v>
      </c>
      <c r="E68" s="27">
        <f t="shared" si="3"/>
        <v>0</v>
      </c>
      <c r="F68" s="25">
        <v>0</v>
      </c>
      <c r="G68" s="25">
        <v>0</v>
      </c>
      <c r="H68" s="27">
        <f t="shared" si="1"/>
        <v>0</v>
      </c>
    </row>
    <row r="69" spans="2:8" x14ac:dyDescent="0.25">
      <c r="B69" s="30" t="s">
        <v>73</v>
      </c>
      <c r="C69" s="23">
        <f>SUM(C70:C72)</f>
        <v>0</v>
      </c>
      <c r="D69" s="35">
        <f>SUM(D70:D72)</f>
        <v>0</v>
      </c>
      <c r="E69" s="35">
        <f t="shared" si="3"/>
        <v>0</v>
      </c>
      <c r="F69" s="23">
        <f>SUM(F70:F72)</f>
        <v>0</v>
      </c>
      <c r="G69" s="35">
        <f>SUM(G70:G72)</f>
        <v>0</v>
      </c>
      <c r="H69" s="35">
        <f t="shared" si="1"/>
        <v>0</v>
      </c>
    </row>
    <row r="70" spans="2:8" x14ac:dyDescent="0.25">
      <c r="B70" s="24" t="s">
        <v>74</v>
      </c>
      <c r="C70" s="25">
        <v>0</v>
      </c>
      <c r="D70" s="26">
        <v>0</v>
      </c>
      <c r="E70" s="27">
        <f t="shared" si="3"/>
        <v>0</v>
      </c>
      <c r="F70" s="25">
        <v>0</v>
      </c>
      <c r="G70" s="26">
        <v>0</v>
      </c>
      <c r="H70" s="27">
        <f t="shared" si="1"/>
        <v>0</v>
      </c>
    </row>
    <row r="71" spans="2:8" x14ac:dyDescent="0.25">
      <c r="B71" s="24" t="s">
        <v>75</v>
      </c>
      <c r="C71" s="25">
        <v>0</v>
      </c>
      <c r="D71" s="26">
        <v>0</v>
      </c>
      <c r="E71" s="27">
        <f t="shared" si="3"/>
        <v>0</v>
      </c>
      <c r="F71" s="25">
        <v>0</v>
      </c>
      <c r="G71" s="26">
        <v>0</v>
      </c>
      <c r="H71" s="27">
        <f t="shared" si="1"/>
        <v>0</v>
      </c>
    </row>
    <row r="72" spans="2:8" x14ac:dyDescent="0.25">
      <c r="B72" s="24" t="s">
        <v>76</v>
      </c>
      <c r="C72" s="25">
        <v>0</v>
      </c>
      <c r="D72" s="26">
        <v>0</v>
      </c>
      <c r="E72" s="27">
        <f t="shared" si="3"/>
        <v>0</v>
      </c>
      <c r="F72" s="25">
        <v>0</v>
      </c>
      <c r="G72" s="26">
        <v>0</v>
      </c>
      <c r="H72" s="27">
        <f t="shared" si="1"/>
        <v>0</v>
      </c>
    </row>
    <row r="73" spans="2:8" x14ac:dyDescent="0.25">
      <c r="B73" s="22" t="s">
        <v>77</v>
      </c>
      <c r="C73" s="23">
        <f>SUM(C74:C80)</f>
        <v>0</v>
      </c>
      <c r="D73" s="35">
        <f>SUM(D74:D80)</f>
        <v>0</v>
      </c>
      <c r="E73" s="35">
        <f t="shared" si="3"/>
        <v>0</v>
      </c>
      <c r="F73" s="23">
        <f>SUM(F74:F80)</f>
        <v>0</v>
      </c>
      <c r="G73" s="35">
        <f>SUM(G74:G80)</f>
        <v>0</v>
      </c>
      <c r="H73" s="35">
        <f t="shared" ref="H73:H81" si="6">E73-F73</f>
        <v>0</v>
      </c>
    </row>
    <row r="74" spans="2:8" x14ac:dyDescent="0.25">
      <c r="B74" s="29" t="s">
        <v>78</v>
      </c>
      <c r="C74" s="25">
        <v>0</v>
      </c>
      <c r="D74" s="26">
        <v>0</v>
      </c>
      <c r="E74" s="27">
        <f t="shared" si="3"/>
        <v>0</v>
      </c>
      <c r="F74" s="25">
        <v>0</v>
      </c>
      <c r="G74" s="26">
        <v>0</v>
      </c>
      <c r="H74" s="27">
        <f t="shared" si="6"/>
        <v>0</v>
      </c>
    </row>
    <row r="75" spans="2:8" x14ac:dyDescent="0.25">
      <c r="B75" s="29" t="s">
        <v>79</v>
      </c>
      <c r="C75" s="25">
        <v>0</v>
      </c>
      <c r="D75" s="26">
        <v>0</v>
      </c>
      <c r="E75" s="27">
        <f t="shared" si="3"/>
        <v>0</v>
      </c>
      <c r="F75" s="25">
        <v>0</v>
      </c>
      <c r="G75" s="26">
        <v>0</v>
      </c>
      <c r="H75" s="27">
        <f t="shared" si="6"/>
        <v>0</v>
      </c>
    </row>
    <row r="76" spans="2:8" x14ac:dyDescent="0.25">
      <c r="B76" s="29" t="s">
        <v>80</v>
      </c>
      <c r="C76" s="25">
        <v>0</v>
      </c>
      <c r="D76" s="26">
        <v>0</v>
      </c>
      <c r="E76" s="27">
        <f t="shared" si="3"/>
        <v>0</v>
      </c>
      <c r="F76" s="25">
        <v>0</v>
      </c>
      <c r="G76" s="26">
        <v>0</v>
      </c>
      <c r="H76" s="27">
        <f t="shared" si="6"/>
        <v>0</v>
      </c>
    </row>
    <row r="77" spans="2:8" x14ac:dyDescent="0.25">
      <c r="B77" s="29" t="s">
        <v>81</v>
      </c>
      <c r="C77" s="25">
        <v>0</v>
      </c>
      <c r="D77" s="26">
        <v>0</v>
      </c>
      <c r="E77" s="27">
        <f t="shared" si="3"/>
        <v>0</v>
      </c>
      <c r="F77" s="25">
        <v>0</v>
      </c>
      <c r="G77" s="26">
        <v>0</v>
      </c>
      <c r="H77" s="27">
        <f t="shared" si="6"/>
        <v>0</v>
      </c>
    </row>
    <row r="78" spans="2:8" x14ac:dyDescent="0.25">
      <c r="B78" s="29" t="s">
        <v>82</v>
      </c>
      <c r="C78" s="25">
        <v>0</v>
      </c>
      <c r="D78" s="26">
        <v>0</v>
      </c>
      <c r="E78" s="27">
        <f t="shared" si="3"/>
        <v>0</v>
      </c>
      <c r="F78" s="25">
        <v>0</v>
      </c>
      <c r="G78" s="26">
        <v>0</v>
      </c>
      <c r="H78" s="27">
        <f t="shared" si="6"/>
        <v>0</v>
      </c>
    </row>
    <row r="79" spans="2:8" x14ac:dyDescent="0.25">
      <c r="B79" s="29" t="s">
        <v>83</v>
      </c>
      <c r="C79" s="25">
        <v>0</v>
      </c>
      <c r="D79" s="26">
        <v>0</v>
      </c>
      <c r="E79" s="27">
        <f t="shared" si="3"/>
        <v>0</v>
      </c>
      <c r="F79" s="25">
        <v>0</v>
      </c>
      <c r="G79" s="26">
        <v>0</v>
      </c>
      <c r="H79" s="27">
        <f t="shared" si="6"/>
        <v>0</v>
      </c>
    </row>
    <row r="80" spans="2:8" ht="15.75" thickBot="1" x14ac:dyDescent="0.3">
      <c r="B80" s="31" t="s">
        <v>84</v>
      </c>
      <c r="C80" s="25">
        <v>0</v>
      </c>
      <c r="D80" s="26">
        <v>0</v>
      </c>
      <c r="E80" s="27">
        <v>0</v>
      </c>
      <c r="F80" s="25">
        <v>0</v>
      </c>
      <c r="G80" s="26">
        <v>0</v>
      </c>
      <c r="H80" s="27">
        <f t="shared" si="6"/>
        <v>0</v>
      </c>
    </row>
    <row r="81" spans="2:8" ht="15.75" thickBot="1" x14ac:dyDescent="0.3">
      <c r="B81" s="36" t="s">
        <v>85</v>
      </c>
      <c r="C81" s="37">
        <f>SUM(C73,C69,C61,C57,C47,C27,C37,C17,C9)</f>
        <v>713733897.99000001</v>
      </c>
      <c r="D81" s="37">
        <f>SUM(D73,D69,D61,D57,D47,D37,D27,D17,D9)</f>
        <v>191794949.10000002</v>
      </c>
      <c r="E81" s="37">
        <f>C81+D81</f>
        <v>905528847.09000003</v>
      </c>
      <c r="F81" s="37">
        <f>SUM(F73,F69,F61,F57,F47,F37,F17,F27,F9)</f>
        <v>880324918.9799999</v>
      </c>
      <c r="G81" s="37">
        <f>SUM(G73,G69,G61,G57,G47,G37,G27,G17,G9)</f>
        <v>870504720.27999985</v>
      </c>
      <c r="H81" s="37">
        <f t="shared" si="6"/>
        <v>25203928.110000134</v>
      </c>
    </row>
    <row r="82" spans="2:8" x14ac:dyDescent="0.25">
      <c r="C82" s="38"/>
      <c r="D82" s="38"/>
      <c r="E82" s="38"/>
      <c r="F82" s="38"/>
      <c r="G82" s="39"/>
      <c r="H82" s="38"/>
    </row>
    <row r="83" spans="2:8" x14ac:dyDescent="0.25">
      <c r="C83" s="40"/>
      <c r="D83" s="40"/>
      <c r="E83" s="40"/>
      <c r="F83" s="40"/>
      <c r="G83" s="40"/>
      <c r="H83" s="40"/>
    </row>
    <row r="84" spans="2:8" x14ac:dyDescent="0.25">
      <c r="D84" s="41"/>
      <c r="E84" s="41"/>
      <c r="F84" s="41"/>
      <c r="G84" s="41"/>
      <c r="H84" s="41"/>
    </row>
    <row r="85" spans="2:8" s="45" customFormat="1" x14ac:dyDescent="0.25">
      <c r="B85" s="42" t="s">
        <v>86</v>
      </c>
      <c r="C85" s="42"/>
      <c r="D85" s="43"/>
      <c r="E85" s="43" t="s">
        <v>87</v>
      </c>
      <c r="F85" s="43"/>
      <c r="G85" s="43"/>
      <c r="H85" s="44"/>
    </row>
    <row r="86" spans="2:8" s="45" customFormat="1" x14ac:dyDescent="0.25">
      <c r="B86" s="46" t="str">
        <f>'[1]Hoja datos'!A11</f>
        <v>MTRA. PERLA NATALYE CAMPOS GARCIA</v>
      </c>
      <c r="C86" s="46"/>
      <c r="D86" s="47"/>
      <c r="E86" s="48" t="str">
        <f>'[1]Hoja datos'!B11</f>
        <v xml:space="preserve">MTRO. GABRIEL EGUIARTE FRUNS </v>
      </c>
      <c r="F86" s="49"/>
      <c r="G86" s="49"/>
      <c r="H86" s="44"/>
    </row>
    <row r="87" spans="2:8" s="45" customFormat="1" x14ac:dyDescent="0.25">
      <c r="B87" s="46" t="str">
        <f>'[1]Hoja datos'!A12</f>
        <v>DIRECTORA ADMINISTRATIVA</v>
      </c>
      <c r="C87" s="46"/>
      <c r="D87" s="47"/>
      <c r="E87" s="48" t="str">
        <f>'[1]Hoja datos'!B12</f>
        <v>DIRECTOR GENERAL</v>
      </c>
      <c r="F87" s="49"/>
      <c r="G87" s="49"/>
      <c r="H87" s="44"/>
    </row>
    <row r="88" spans="2:8" x14ac:dyDescent="0.25">
      <c r="B88" s="50"/>
      <c r="C88" s="50"/>
      <c r="D88" s="51"/>
      <c r="E88" s="51"/>
      <c r="F88" s="51"/>
      <c r="G88" s="51"/>
      <c r="H88" s="52"/>
    </row>
    <row r="89" spans="2:8" x14ac:dyDescent="0.25">
      <c r="B89" s="50"/>
      <c r="C89" s="50"/>
      <c r="D89" s="51"/>
      <c r="E89" s="51"/>
      <c r="F89" s="51"/>
      <c r="G89" s="51"/>
      <c r="H89" s="52"/>
    </row>
    <row r="90" spans="2:8" ht="36" customHeight="1" x14ac:dyDescent="0.25">
      <c r="B90" s="50" t="s">
        <v>88</v>
      </c>
      <c r="C90" s="50"/>
      <c r="D90" s="50"/>
      <c r="E90" s="50"/>
      <c r="F90" s="50"/>
      <c r="G90" s="50"/>
      <c r="H90" s="53"/>
    </row>
    <row r="91" spans="2:8" x14ac:dyDescent="0.25">
      <c r="B91" s="46" t="str">
        <f>'[1]Hoja datos'!A13</f>
        <v>C.P. y L.A.F. OSCAR KUCHLE WEBER</v>
      </c>
      <c r="C91" s="50"/>
      <c r="D91" s="50"/>
      <c r="E91" s="50"/>
      <c r="F91" s="50"/>
      <c r="G91" s="50"/>
      <c r="H91" s="53"/>
    </row>
    <row r="92" spans="2:8" x14ac:dyDescent="0.25">
      <c r="B92" s="46" t="str">
        <f>'[1]Hoja datos'!A14</f>
        <v>JEFE DEL DEPARTAMENTO DE CONTABILIDAD Y FINANZAS</v>
      </c>
      <c r="C92" s="50"/>
      <c r="D92" s="50"/>
      <c r="E92" s="50"/>
      <c r="F92" s="50"/>
      <c r="G92" s="50"/>
      <c r="H92" s="53"/>
    </row>
    <row r="93" spans="2:8" x14ac:dyDescent="0.25">
      <c r="B93" s="54"/>
      <c r="C93" s="54"/>
      <c r="D93" s="54"/>
      <c r="E93" s="54"/>
      <c r="F93" s="54"/>
      <c r="G93" s="54"/>
      <c r="H93" s="53"/>
    </row>
    <row r="94" spans="2:8" x14ac:dyDescent="0.25">
      <c r="B94" s="54"/>
      <c r="C94" s="54"/>
      <c r="D94" s="54"/>
      <c r="E94" s="54"/>
      <c r="F94" s="54"/>
      <c r="G94" s="54"/>
      <c r="H94" s="53"/>
    </row>
    <row r="95" spans="2:8" x14ac:dyDescent="0.25">
      <c r="B95" s="54"/>
      <c r="C95" s="54"/>
      <c r="D95" s="54"/>
      <c r="E95" s="54"/>
      <c r="F95" s="54"/>
      <c r="G95" s="54"/>
      <c r="H95" s="53"/>
    </row>
    <row r="96" spans="2:8" x14ac:dyDescent="0.25">
      <c r="B96" s="54"/>
      <c r="C96" s="54"/>
      <c r="D96" s="54"/>
      <c r="E96" s="54"/>
      <c r="F96" s="54"/>
      <c r="G96" s="54"/>
      <c r="H96" s="53"/>
    </row>
    <row r="97" spans="2:8" x14ac:dyDescent="0.25">
      <c r="B97" s="53"/>
      <c r="C97" s="53"/>
      <c r="D97" s="53"/>
      <c r="E97" s="53"/>
      <c r="F97" s="53"/>
      <c r="G97" s="53"/>
      <c r="H97" s="53"/>
    </row>
    <row r="98" spans="2:8" x14ac:dyDescent="0.25">
      <c r="B98" s="53"/>
      <c r="C98" s="53"/>
      <c r="D98" s="53"/>
      <c r="E98" s="53"/>
      <c r="F98" s="53"/>
      <c r="G98" s="53"/>
      <c r="H98" s="53"/>
    </row>
    <row r="99" spans="2:8" x14ac:dyDescent="0.25">
      <c r="B99" s="53"/>
      <c r="C99" s="53"/>
      <c r="D99" s="53"/>
      <c r="E99" s="53"/>
      <c r="F99" s="53"/>
      <c r="G99" s="53"/>
      <c r="H99" s="53"/>
    </row>
    <row r="100" spans="2:8" x14ac:dyDescent="0.25">
      <c r="B100" s="53"/>
      <c r="C100" s="53"/>
      <c r="D100" s="53"/>
      <c r="E100" s="53"/>
      <c r="F100" s="53"/>
      <c r="G100" s="53"/>
      <c r="H100" s="53"/>
    </row>
    <row r="101" spans="2:8" x14ac:dyDescent="0.25">
      <c r="B101" s="53"/>
      <c r="C101" s="53"/>
      <c r="D101" s="53"/>
      <c r="E101" s="53"/>
      <c r="F101" s="53"/>
      <c r="G101" s="53"/>
      <c r="H101" s="53"/>
    </row>
    <row r="102" spans="2:8" x14ac:dyDescent="0.25">
      <c r="B102" s="53"/>
      <c r="C102" s="53"/>
      <c r="D102" s="53"/>
      <c r="E102" s="53"/>
      <c r="F102" s="53"/>
      <c r="G102" s="53"/>
      <c r="H102" s="53"/>
    </row>
    <row r="103" spans="2:8" x14ac:dyDescent="0.25">
      <c r="B103" s="53"/>
      <c r="C103" s="53"/>
      <c r="D103" s="53"/>
      <c r="E103" s="53"/>
      <c r="F103" s="53"/>
      <c r="G103" s="53"/>
      <c r="H103" s="53"/>
    </row>
    <row r="104" spans="2:8" x14ac:dyDescent="0.25">
      <c r="B104" s="53"/>
      <c r="C104" s="53"/>
      <c r="D104" s="53"/>
      <c r="E104" s="53"/>
      <c r="F104" s="53"/>
      <c r="G104" s="53"/>
      <c r="H104" s="53"/>
    </row>
    <row r="105" spans="2:8" x14ac:dyDescent="0.25">
      <c r="B105" s="53"/>
      <c r="C105" s="53"/>
      <c r="D105" s="53"/>
      <c r="E105" s="53"/>
      <c r="F105" s="53"/>
      <c r="G105" s="53"/>
      <c r="H105" s="53"/>
    </row>
    <row r="106" spans="2:8" x14ac:dyDescent="0.25">
      <c r="B106" s="53"/>
      <c r="C106" s="53"/>
      <c r="D106" s="53"/>
      <c r="E106" s="53"/>
      <c r="F106" s="53"/>
      <c r="G106" s="53"/>
      <c r="H106" s="53"/>
    </row>
    <row r="107" spans="2:8" x14ac:dyDescent="0.25">
      <c r="B107" s="53"/>
      <c r="C107" s="53"/>
      <c r="D107" s="53"/>
      <c r="E107" s="53"/>
      <c r="F107" s="53"/>
      <c r="G107" s="53"/>
      <c r="H107" s="53"/>
    </row>
    <row r="108" spans="2:8" x14ac:dyDescent="0.25">
      <c r="B108" s="53"/>
      <c r="C108" s="53"/>
      <c r="D108" s="53"/>
      <c r="E108" s="53"/>
      <c r="F108" s="53"/>
      <c r="G108" s="53"/>
      <c r="H108" s="53"/>
    </row>
    <row r="109" spans="2:8" x14ac:dyDescent="0.25">
      <c r="B109" s="53"/>
      <c r="C109" s="53"/>
      <c r="D109" s="53"/>
      <c r="E109" s="53"/>
      <c r="F109" s="53"/>
      <c r="G109" s="53"/>
      <c r="H109" s="53"/>
    </row>
    <row r="110" spans="2:8" x14ac:dyDescent="0.25">
      <c r="B110" s="53"/>
      <c r="C110" s="53"/>
      <c r="D110" s="53"/>
      <c r="E110" s="53"/>
      <c r="F110" s="53"/>
      <c r="G110" s="53"/>
      <c r="H110" s="53"/>
    </row>
    <row r="111" spans="2:8" x14ac:dyDescent="0.25">
      <c r="B111" s="53"/>
      <c r="C111" s="53"/>
      <c r="D111" s="53"/>
      <c r="E111" s="53"/>
      <c r="F111" s="53"/>
      <c r="G111" s="53"/>
      <c r="H111" s="53"/>
    </row>
    <row r="112" spans="2:8" x14ac:dyDescent="0.25">
      <c r="B112" s="53"/>
      <c r="C112" s="53"/>
      <c r="D112" s="53"/>
      <c r="E112" s="53"/>
      <c r="F112" s="53"/>
      <c r="G112" s="53"/>
      <c r="H112" s="53"/>
    </row>
    <row r="113" spans="2:8" x14ac:dyDescent="0.25">
      <c r="B113" s="53"/>
      <c r="C113" s="53"/>
      <c r="D113" s="53"/>
      <c r="E113" s="53"/>
      <c r="F113" s="53"/>
      <c r="G113" s="53"/>
      <c r="H113" s="53"/>
    </row>
    <row r="114" spans="2:8" x14ac:dyDescent="0.25">
      <c r="B114" s="53"/>
      <c r="C114" s="53"/>
      <c r="D114" s="53"/>
      <c r="E114" s="53"/>
      <c r="F114" s="53"/>
      <c r="G114" s="53"/>
      <c r="H114" s="53"/>
    </row>
    <row r="115" spans="2:8" x14ac:dyDescent="0.25">
      <c r="B115" s="53"/>
      <c r="C115" s="53"/>
      <c r="D115" s="53"/>
      <c r="E115" s="53"/>
      <c r="F115" s="53"/>
      <c r="G115" s="53"/>
      <c r="H115" s="53"/>
    </row>
    <row r="116" spans="2:8" x14ac:dyDescent="0.25">
      <c r="B116" s="53"/>
      <c r="C116" s="53"/>
      <c r="D116" s="53"/>
      <c r="E116" s="53"/>
      <c r="F116" s="53"/>
      <c r="G116" s="53"/>
      <c r="H116" s="53"/>
    </row>
    <row r="117" spans="2:8" x14ac:dyDescent="0.25">
      <c r="B117" s="53"/>
      <c r="C117" s="53"/>
      <c r="D117" s="53"/>
      <c r="E117" s="53"/>
      <c r="F117" s="53"/>
      <c r="G117" s="53"/>
      <c r="H117" s="53"/>
    </row>
    <row r="118" spans="2:8" x14ac:dyDescent="0.25">
      <c r="B118" s="53"/>
      <c r="C118" s="53"/>
      <c r="D118" s="53"/>
      <c r="E118" s="53"/>
      <c r="F118" s="53"/>
      <c r="G118" s="53"/>
      <c r="H118" s="53"/>
    </row>
    <row r="119" spans="2:8" x14ac:dyDescent="0.25">
      <c r="B119" s="53"/>
      <c r="C119" s="53"/>
      <c r="D119" s="53"/>
      <c r="E119" s="53"/>
      <c r="F119" s="53"/>
      <c r="G119" s="53"/>
      <c r="H119" s="53"/>
    </row>
    <row r="120" spans="2:8" x14ac:dyDescent="0.25">
      <c r="B120" s="53"/>
      <c r="C120" s="53"/>
      <c r="D120" s="53"/>
      <c r="E120" s="53"/>
      <c r="F120" s="53"/>
      <c r="G120" s="53"/>
      <c r="H120" s="53"/>
    </row>
    <row r="121" spans="2:8" x14ac:dyDescent="0.25">
      <c r="B121" s="53"/>
      <c r="C121" s="53"/>
      <c r="D121" s="53"/>
      <c r="E121" s="53"/>
      <c r="F121" s="53"/>
      <c r="G121" s="53"/>
      <c r="H121" s="53"/>
    </row>
    <row r="122" spans="2:8" x14ac:dyDescent="0.25">
      <c r="B122" s="53"/>
      <c r="C122" s="53"/>
      <c r="D122" s="53"/>
      <c r="E122" s="53"/>
      <c r="F122" s="53"/>
      <c r="G122" s="53"/>
      <c r="H122" s="53"/>
    </row>
    <row r="123" spans="2:8" x14ac:dyDescent="0.25">
      <c r="B123" s="53"/>
      <c r="C123" s="53"/>
      <c r="D123" s="53"/>
      <c r="E123" s="53"/>
      <c r="F123" s="53"/>
      <c r="G123" s="53"/>
      <c r="H123" s="53"/>
    </row>
    <row r="124" spans="2:8" x14ac:dyDescent="0.25">
      <c r="B124" s="53"/>
      <c r="C124" s="53"/>
      <c r="D124" s="53"/>
      <c r="E124" s="53"/>
      <c r="F124" s="53"/>
      <c r="G124" s="53"/>
      <c r="H124" s="53"/>
    </row>
    <row r="125" spans="2:8" x14ac:dyDescent="0.25">
      <c r="B125" s="53"/>
      <c r="C125" s="53"/>
      <c r="D125" s="53"/>
      <c r="E125" s="53"/>
      <c r="F125" s="53"/>
      <c r="G125" s="53"/>
      <c r="H125" s="53"/>
    </row>
    <row r="126" spans="2:8" x14ac:dyDescent="0.25">
      <c r="B126" s="53"/>
      <c r="C126" s="53"/>
      <c r="D126" s="53"/>
      <c r="E126" s="53"/>
      <c r="F126" s="53"/>
      <c r="G126" s="53"/>
      <c r="H126" s="53"/>
    </row>
    <row r="127" spans="2:8" x14ac:dyDescent="0.25">
      <c r="B127" s="53"/>
      <c r="C127" s="53"/>
      <c r="D127" s="53"/>
      <c r="E127" s="53"/>
      <c r="F127" s="53"/>
      <c r="G127" s="53"/>
      <c r="H127" s="53"/>
    </row>
    <row r="128" spans="2:8" x14ac:dyDescent="0.25">
      <c r="B128" s="53"/>
      <c r="C128" s="53"/>
      <c r="D128" s="53"/>
      <c r="E128" s="53"/>
      <c r="F128" s="53"/>
      <c r="G128" s="53"/>
      <c r="H128" s="53"/>
    </row>
    <row r="129" spans="2:8" x14ac:dyDescent="0.25">
      <c r="B129" s="53"/>
      <c r="C129" s="53"/>
      <c r="D129" s="53"/>
      <c r="E129" s="53"/>
      <c r="F129" s="53"/>
      <c r="G129" s="53"/>
      <c r="H129" s="53"/>
    </row>
    <row r="130" spans="2:8" x14ac:dyDescent="0.25">
      <c r="B130" s="53"/>
      <c r="C130" s="53"/>
      <c r="D130" s="53"/>
      <c r="E130" s="53"/>
      <c r="F130" s="53"/>
      <c r="G130" s="53"/>
      <c r="H130" s="53"/>
    </row>
    <row r="131" spans="2:8" x14ac:dyDescent="0.25">
      <c r="B131" s="53"/>
      <c r="C131" s="53"/>
      <c r="D131" s="53"/>
      <c r="E131" s="53"/>
      <c r="F131" s="53"/>
      <c r="G131" s="53"/>
      <c r="H131" s="53"/>
    </row>
    <row r="132" spans="2:8" x14ac:dyDescent="0.25">
      <c r="B132" s="53"/>
      <c r="C132" s="53"/>
      <c r="D132" s="53"/>
      <c r="E132" s="53"/>
      <c r="F132" s="53"/>
      <c r="G132" s="53"/>
      <c r="H132" s="53"/>
    </row>
    <row r="133" spans="2:8" x14ac:dyDescent="0.25">
      <c r="B133" s="53"/>
      <c r="C133" s="53"/>
      <c r="D133" s="53"/>
      <c r="E133" s="53"/>
      <c r="F133" s="53"/>
      <c r="G133" s="53"/>
      <c r="H133" s="53"/>
    </row>
    <row r="134" spans="2:8" x14ac:dyDescent="0.25">
      <c r="B134" s="53"/>
      <c r="C134" s="53"/>
      <c r="D134" s="53"/>
      <c r="E134" s="53"/>
      <c r="F134" s="53"/>
      <c r="G134" s="53"/>
      <c r="H134" s="53"/>
    </row>
    <row r="135" spans="2:8" x14ac:dyDescent="0.25">
      <c r="B135" s="53"/>
      <c r="C135" s="53"/>
      <c r="D135" s="53"/>
      <c r="E135" s="53"/>
      <c r="F135" s="53"/>
      <c r="G135" s="53"/>
      <c r="H135" s="53"/>
    </row>
    <row r="136" spans="2:8" x14ac:dyDescent="0.25">
      <c r="B136" s="53"/>
      <c r="C136" s="53"/>
      <c r="D136" s="53"/>
      <c r="E136" s="53"/>
      <c r="F136" s="53"/>
      <c r="G136" s="53"/>
      <c r="H136" s="53"/>
    </row>
    <row r="137" spans="2:8" x14ac:dyDescent="0.25">
      <c r="B137" s="53"/>
      <c r="C137" s="53"/>
      <c r="D137" s="53"/>
      <c r="E137" s="53"/>
      <c r="F137" s="53"/>
      <c r="G137" s="53"/>
      <c r="H137" s="53"/>
    </row>
    <row r="138" spans="2:8" x14ac:dyDescent="0.25">
      <c r="B138" s="53"/>
      <c r="C138" s="53"/>
      <c r="D138" s="53"/>
      <c r="E138" s="53"/>
      <c r="F138" s="53"/>
      <c r="G138" s="53"/>
      <c r="H138" s="53"/>
    </row>
    <row r="139" spans="2:8" x14ac:dyDescent="0.25">
      <c r="B139" s="53"/>
      <c r="C139" s="53"/>
      <c r="D139" s="53"/>
      <c r="E139" s="53"/>
      <c r="F139" s="53"/>
      <c r="G139" s="53"/>
      <c r="H139" s="53"/>
    </row>
    <row r="140" spans="2:8" x14ac:dyDescent="0.25">
      <c r="B140" s="53"/>
      <c r="C140" s="53"/>
      <c r="D140" s="53"/>
      <c r="E140" s="53"/>
      <c r="F140" s="53"/>
      <c r="G140" s="53"/>
      <c r="H140" s="53"/>
    </row>
    <row r="141" spans="2:8" x14ac:dyDescent="0.25">
      <c r="B141" s="53"/>
      <c r="C141" s="53"/>
      <c r="D141" s="53"/>
      <c r="E141" s="53"/>
      <c r="F141" s="53"/>
      <c r="G141" s="53"/>
      <c r="H141" s="53"/>
    </row>
    <row r="142" spans="2:8" x14ac:dyDescent="0.25">
      <c r="B142" s="53"/>
      <c r="C142" s="53"/>
      <c r="D142" s="53"/>
      <c r="E142" s="53"/>
      <c r="F142" s="53"/>
      <c r="G142" s="53"/>
      <c r="H142" s="53"/>
    </row>
    <row r="143" spans="2:8" x14ac:dyDescent="0.25">
      <c r="B143" s="53"/>
      <c r="C143" s="53"/>
      <c r="D143" s="53"/>
      <c r="E143" s="53"/>
      <c r="F143" s="53"/>
      <c r="G143" s="53"/>
      <c r="H143" s="53"/>
    </row>
    <row r="144" spans="2:8" x14ac:dyDescent="0.25">
      <c r="B144" s="53"/>
      <c r="C144" s="53"/>
      <c r="D144" s="53"/>
      <c r="E144" s="53"/>
      <c r="F144" s="53"/>
      <c r="G144" s="53"/>
      <c r="H144" s="53"/>
    </row>
    <row r="145" spans="2:8" x14ac:dyDescent="0.25">
      <c r="B145" s="53"/>
      <c r="C145" s="53"/>
      <c r="D145" s="53"/>
      <c r="E145" s="53"/>
      <c r="F145" s="53"/>
      <c r="G145" s="53"/>
      <c r="H145" s="53"/>
    </row>
    <row r="146" spans="2:8" x14ac:dyDescent="0.25">
      <c r="B146" s="53"/>
      <c r="C146" s="53"/>
      <c r="D146" s="53"/>
      <c r="E146" s="53"/>
      <c r="F146" s="53"/>
      <c r="G146" s="53"/>
      <c r="H146" s="53"/>
    </row>
    <row r="147" spans="2:8" x14ac:dyDescent="0.25">
      <c r="B147" s="53"/>
      <c r="C147" s="53"/>
      <c r="D147" s="53"/>
      <c r="E147" s="53"/>
      <c r="F147" s="53"/>
      <c r="G147" s="53"/>
      <c r="H147" s="53"/>
    </row>
    <row r="148" spans="2:8" x14ac:dyDescent="0.25">
      <c r="B148" s="53"/>
      <c r="C148" s="53"/>
      <c r="D148" s="53"/>
      <c r="E148" s="53"/>
      <c r="F148" s="53"/>
      <c r="G148" s="53"/>
      <c r="H148" s="53"/>
    </row>
    <row r="149" spans="2:8" x14ac:dyDescent="0.25">
      <c r="B149" s="53"/>
      <c r="C149" s="53"/>
      <c r="D149" s="53"/>
      <c r="E149" s="53"/>
      <c r="F149" s="53"/>
      <c r="G149" s="53"/>
      <c r="H149" s="53"/>
    </row>
    <row r="150" spans="2:8" x14ac:dyDescent="0.25">
      <c r="B150" s="53"/>
      <c r="C150" s="53"/>
      <c r="D150" s="53"/>
      <c r="E150" s="53"/>
      <c r="F150" s="53"/>
      <c r="G150" s="53"/>
      <c r="H150" s="53"/>
    </row>
    <row r="151" spans="2:8" x14ac:dyDescent="0.25">
      <c r="B151" s="53"/>
      <c r="C151" s="53"/>
      <c r="D151" s="53"/>
      <c r="E151" s="53"/>
      <c r="F151" s="53"/>
      <c r="G151" s="53"/>
      <c r="H151" s="53"/>
    </row>
    <row r="152" spans="2:8" x14ac:dyDescent="0.25">
      <c r="B152" s="53"/>
      <c r="C152" s="53"/>
      <c r="D152" s="53"/>
      <c r="E152" s="53"/>
      <c r="F152" s="53"/>
      <c r="G152" s="53"/>
      <c r="H152" s="53"/>
    </row>
    <row r="153" spans="2:8" x14ac:dyDescent="0.25">
      <c r="B153" s="53"/>
      <c r="C153" s="53"/>
      <c r="D153" s="53"/>
      <c r="E153" s="53"/>
      <c r="F153" s="53"/>
      <c r="G153" s="53"/>
      <c r="H153" s="53"/>
    </row>
    <row r="154" spans="2:8" x14ac:dyDescent="0.25">
      <c r="B154" s="53"/>
      <c r="C154" s="53"/>
      <c r="D154" s="53"/>
      <c r="E154" s="53"/>
      <c r="F154" s="53"/>
      <c r="G154" s="53"/>
      <c r="H154" s="53"/>
    </row>
    <row r="155" spans="2:8" x14ac:dyDescent="0.25">
      <c r="B155" s="53"/>
      <c r="C155" s="53"/>
      <c r="D155" s="53"/>
      <c r="E155" s="53"/>
      <c r="F155" s="53"/>
      <c r="G155" s="53"/>
      <c r="H155" s="53"/>
    </row>
    <row r="156" spans="2:8" x14ac:dyDescent="0.25">
      <c r="B156" s="53"/>
      <c r="C156" s="53"/>
      <c r="D156" s="53"/>
      <c r="E156" s="53"/>
      <c r="F156" s="53"/>
      <c r="G156" s="53"/>
      <c r="H156" s="53"/>
    </row>
    <row r="157" spans="2:8" x14ac:dyDescent="0.25">
      <c r="B157" s="53"/>
      <c r="C157" s="53"/>
      <c r="D157" s="53"/>
      <c r="E157" s="53"/>
      <c r="F157" s="53"/>
      <c r="G157" s="53"/>
      <c r="H157" s="53"/>
    </row>
    <row r="158" spans="2:8" x14ac:dyDescent="0.25">
      <c r="B158" s="53"/>
      <c r="C158" s="53"/>
      <c r="D158" s="53"/>
      <c r="E158" s="53"/>
      <c r="F158" s="53"/>
      <c r="G158" s="53"/>
      <c r="H158" s="53"/>
    </row>
    <row r="159" spans="2:8" x14ac:dyDescent="0.25">
      <c r="B159" s="53"/>
      <c r="C159" s="53"/>
      <c r="D159" s="53"/>
      <c r="E159" s="53"/>
      <c r="F159" s="53"/>
      <c r="G159" s="53"/>
      <c r="H159" s="53"/>
    </row>
    <row r="160" spans="2:8" x14ac:dyDescent="0.25">
      <c r="B160" s="53"/>
      <c r="C160" s="53"/>
      <c r="D160" s="53"/>
      <c r="E160" s="53"/>
      <c r="F160" s="53"/>
      <c r="G160" s="53"/>
      <c r="H160" s="53"/>
    </row>
    <row r="161" spans="2:8" x14ac:dyDescent="0.25">
      <c r="B161" s="53"/>
      <c r="C161" s="53"/>
      <c r="D161" s="53"/>
      <c r="E161" s="53"/>
      <c r="F161" s="53"/>
      <c r="G161" s="53"/>
      <c r="H161" s="53"/>
    </row>
    <row r="162" spans="2:8" x14ac:dyDescent="0.25">
      <c r="B162" s="53"/>
      <c r="C162" s="53"/>
      <c r="D162" s="53"/>
      <c r="E162" s="53"/>
      <c r="F162" s="53"/>
      <c r="G162" s="53"/>
      <c r="H162" s="53"/>
    </row>
    <row r="163" spans="2:8" x14ac:dyDescent="0.25">
      <c r="B163" s="53"/>
      <c r="C163" s="53"/>
      <c r="D163" s="53"/>
      <c r="E163" s="53"/>
      <c r="F163" s="53"/>
      <c r="G163" s="53"/>
      <c r="H163" s="53"/>
    </row>
    <row r="164" spans="2:8" x14ac:dyDescent="0.25">
      <c r="B164" s="53"/>
      <c r="C164" s="53"/>
      <c r="D164" s="53"/>
      <c r="E164" s="53"/>
      <c r="F164" s="53"/>
      <c r="G164" s="53"/>
      <c r="H164" s="53"/>
    </row>
    <row r="165" spans="2:8" x14ac:dyDescent="0.25">
      <c r="B165" s="53"/>
      <c r="C165" s="53"/>
      <c r="D165" s="53"/>
      <c r="E165" s="53"/>
      <c r="F165" s="53"/>
      <c r="G165" s="53"/>
      <c r="H165" s="53"/>
    </row>
    <row r="166" spans="2:8" x14ac:dyDescent="0.25">
      <c r="B166" s="53"/>
      <c r="C166" s="53"/>
      <c r="D166" s="53"/>
      <c r="E166" s="53"/>
      <c r="F166" s="53"/>
      <c r="G166" s="53"/>
      <c r="H166" s="53"/>
    </row>
    <row r="167" spans="2:8" x14ac:dyDescent="0.25">
      <c r="B167" s="53"/>
      <c r="C167" s="53"/>
      <c r="D167" s="53"/>
      <c r="E167" s="53"/>
      <c r="F167" s="53"/>
      <c r="G167" s="53"/>
      <c r="H167" s="53"/>
    </row>
    <row r="168" spans="2:8" x14ac:dyDescent="0.25">
      <c r="B168" s="53"/>
      <c r="C168" s="53"/>
      <c r="D168" s="53"/>
      <c r="E168" s="53"/>
      <c r="F168" s="53"/>
      <c r="G168" s="53"/>
      <c r="H168" s="53"/>
    </row>
    <row r="169" spans="2:8" x14ac:dyDescent="0.25">
      <c r="B169" s="53"/>
      <c r="C169" s="53"/>
      <c r="D169" s="53"/>
      <c r="E169" s="53"/>
      <c r="F169" s="53"/>
      <c r="G169" s="53"/>
      <c r="H169" s="53"/>
    </row>
    <row r="170" spans="2:8" x14ac:dyDescent="0.25">
      <c r="B170" s="53"/>
      <c r="C170" s="53"/>
      <c r="D170" s="53"/>
      <c r="E170" s="53"/>
      <c r="F170" s="53"/>
      <c r="G170" s="53"/>
      <c r="H170" s="53"/>
    </row>
    <row r="171" spans="2:8" x14ac:dyDescent="0.25">
      <c r="B171" s="53"/>
      <c r="C171" s="53"/>
      <c r="D171" s="53"/>
      <c r="E171" s="53"/>
      <c r="F171" s="53"/>
      <c r="G171" s="53"/>
      <c r="H171" s="53"/>
    </row>
    <row r="172" spans="2:8" x14ac:dyDescent="0.25">
      <c r="B172" s="53"/>
      <c r="C172" s="53"/>
      <c r="D172" s="53"/>
      <c r="E172" s="53"/>
      <c r="F172" s="53"/>
      <c r="G172" s="53"/>
      <c r="H172" s="53"/>
    </row>
    <row r="173" spans="2:8" x14ac:dyDescent="0.25">
      <c r="B173" s="53"/>
      <c r="C173" s="53"/>
      <c r="D173" s="53"/>
      <c r="E173" s="53"/>
      <c r="F173" s="53"/>
      <c r="G173" s="53"/>
      <c r="H173" s="53"/>
    </row>
    <row r="174" spans="2:8" x14ac:dyDescent="0.25">
      <c r="B174" s="53"/>
      <c r="C174" s="53"/>
      <c r="D174" s="53"/>
      <c r="E174" s="53"/>
      <c r="F174" s="53"/>
      <c r="G174" s="53"/>
      <c r="H174" s="53"/>
    </row>
    <row r="175" spans="2:8" x14ac:dyDescent="0.25">
      <c r="B175" s="53"/>
      <c r="C175" s="53"/>
      <c r="D175" s="53"/>
      <c r="E175" s="53"/>
      <c r="F175" s="53"/>
      <c r="G175" s="53"/>
      <c r="H175" s="53"/>
    </row>
    <row r="176" spans="2:8" x14ac:dyDescent="0.25">
      <c r="B176" s="53"/>
      <c r="C176" s="53"/>
      <c r="D176" s="53"/>
      <c r="E176" s="53"/>
      <c r="F176" s="53"/>
      <c r="G176" s="53"/>
      <c r="H176" s="53"/>
    </row>
    <row r="177" spans="2:8" x14ac:dyDescent="0.25">
      <c r="B177" s="53"/>
      <c r="C177" s="53"/>
      <c r="D177" s="53"/>
      <c r="E177" s="53"/>
      <c r="F177" s="53"/>
      <c r="G177" s="53"/>
      <c r="H177" s="53"/>
    </row>
    <row r="178" spans="2:8" x14ac:dyDescent="0.25">
      <c r="B178" s="53"/>
      <c r="C178" s="53"/>
      <c r="D178" s="53"/>
      <c r="E178" s="53"/>
      <c r="F178" s="53"/>
      <c r="G178" s="53"/>
      <c r="H178" s="53"/>
    </row>
    <row r="179" spans="2:8" x14ac:dyDescent="0.25">
      <c r="B179" s="53"/>
      <c r="C179" s="53"/>
      <c r="D179" s="53"/>
      <c r="E179" s="53"/>
      <c r="F179" s="53"/>
      <c r="G179" s="53"/>
      <c r="H179" s="53"/>
    </row>
    <row r="180" spans="2:8" x14ac:dyDescent="0.25">
      <c r="B180" s="53"/>
      <c r="C180" s="53"/>
      <c r="D180" s="53"/>
      <c r="E180" s="53"/>
      <c r="F180" s="53"/>
      <c r="G180" s="53"/>
      <c r="H180" s="53"/>
    </row>
    <row r="181" spans="2:8" x14ac:dyDescent="0.25">
      <c r="B181" s="53"/>
      <c r="C181" s="53"/>
      <c r="D181" s="53"/>
      <c r="E181" s="53"/>
      <c r="F181" s="53"/>
      <c r="G181" s="53"/>
      <c r="H181" s="53"/>
    </row>
    <row r="182" spans="2:8" x14ac:dyDescent="0.25">
      <c r="B182" s="53"/>
      <c r="C182" s="53"/>
      <c r="D182" s="53"/>
      <c r="E182" s="53"/>
      <c r="F182" s="53"/>
      <c r="G182" s="53"/>
      <c r="H182" s="53"/>
    </row>
    <row r="183" spans="2:8" x14ac:dyDescent="0.25">
      <c r="B183" s="53"/>
      <c r="C183" s="53"/>
      <c r="D183" s="53"/>
      <c r="E183" s="53"/>
      <c r="F183" s="53"/>
      <c r="G183" s="53"/>
      <c r="H183" s="53"/>
    </row>
    <row r="184" spans="2:8" x14ac:dyDescent="0.25">
      <c r="B184" s="53"/>
      <c r="C184" s="53"/>
      <c r="D184" s="53"/>
      <c r="E184" s="53"/>
      <c r="F184" s="53"/>
      <c r="G184" s="53"/>
      <c r="H184" s="53"/>
    </row>
    <row r="185" spans="2:8" x14ac:dyDescent="0.25">
      <c r="B185" s="53"/>
      <c r="C185" s="53"/>
      <c r="D185" s="53"/>
      <c r="E185" s="53"/>
      <c r="F185" s="53"/>
      <c r="G185" s="53"/>
      <c r="H185" s="53"/>
    </row>
    <row r="186" spans="2:8" x14ac:dyDescent="0.25">
      <c r="B186" s="53"/>
      <c r="C186" s="53"/>
      <c r="D186" s="53"/>
      <c r="E186" s="53"/>
      <c r="F186" s="53"/>
      <c r="G186" s="53"/>
      <c r="H186" s="53"/>
    </row>
    <row r="187" spans="2:8" x14ac:dyDescent="0.25">
      <c r="B187" s="53"/>
      <c r="C187" s="53"/>
      <c r="D187" s="53"/>
      <c r="E187" s="53"/>
      <c r="F187" s="53"/>
      <c r="G187" s="53"/>
      <c r="H187" s="53"/>
    </row>
    <row r="188" spans="2:8" x14ac:dyDescent="0.25">
      <c r="B188" s="53"/>
      <c r="C188" s="53"/>
      <c r="D188" s="53"/>
      <c r="E188" s="53"/>
      <c r="F188" s="53"/>
      <c r="G188" s="53"/>
      <c r="H188" s="53"/>
    </row>
    <row r="189" spans="2:8" x14ac:dyDescent="0.25">
      <c r="B189" s="53"/>
      <c r="C189" s="53"/>
      <c r="D189" s="53"/>
      <c r="E189" s="53"/>
      <c r="F189" s="53"/>
      <c r="G189" s="53"/>
      <c r="H189" s="53"/>
    </row>
    <row r="190" spans="2:8" x14ac:dyDescent="0.25">
      <c r="B190" s="53"/>
      <c r="C190" s="53"/>
      <c r="D190" s="53"/>
      <c r="E190" s="53"/>
      <c r="F190" s="53"/>
      <c r="G190" s="53"/>
      <c r="H190" s="53"/>
    </row>
    <row r="191" spans="2:8" x14ac:dyDescent="0.25">
      <c r="B191" s="53"/>
      <c r="C191" s="53"/>
      <c r="D191" s="53"/>
      <c r="E191" s="53"/>
      <c r="F191" s="53"/>
      <c r="G191" s="53"/>
      <c r="H191" s="53"/>
    </row>
    <row r="192" spans="2:8" x14ac:dyDescent="0.25">
      <c r="B192" s="53"/>
      <c r="C192" s="53"/>
      <c r="D192" s="53"/>
      <c r="E192" s="53"/>
      <c r="F192" s="53"/>
      <c r="G192" s="53"/>
      <c r="H192" s="53"/>
    </row>
    <row r="193" spans="2:8" x14ac:dyDescent="0.25">
      <c r="B193" s="53"/>
      <c r="C193" s="53"/>
      <c r="D193" s="53"/>
      <c r="E193" s="53"/>
      <c r="F193" s="53"/>
      <c r="G193" s="53"/>
      <c r="H193" s="53"/>
    </row>
    <row r="194" spans="2:8" x14ac:dyDescent="0.25">
      <c r="B194" s="53"/>
      <c r="C194" s="53"/>
      <c r="D194" s="53"/>
      <c r="E194" s="53"/>
      <c r="F194" s="53"/>
      <c r="G194" s="53"/>
      <c r="H194" s="53"/>
    </row>
    <row r="195" spans="2:8" x14ac:dyDescent="0.25">
      <c r="B195" s="53"/>
      <c r="C195" s="53"/>
      <c r="D195" s="53"/>
      <c r="E195" s="53"/>
      <c r="F195" s="53"/>
      <c r="G195" s="53"/>
      <c r="H195" s="53"/>
    </row>
    <row r="196" spans="2:8" x14ac:dyDescent="0.25">
      <c r="B196" s="53"/>
      <c r="C196" s="53"/>
      <c r="D196" s="53"/>
      <c r="E196" s="53"/>
      <c r="F196" s="53"/>
      <c r="G196" s="53"/>
      <c r="H196" s="53"/>
    </row>
    <row r="197" spans="2:8" x14ac:dyDescent="0.25">
      <c r="B197" s="53"/>
      <c r="C197" s="53"/>
      <c r="D197" s="53"/>
      <c r="E197" s="53"/>
      <c r="F197" s="53"/>
      <c r="G197" s="53"/>
      <c r="H197" s="53"/>
    </row>
    <row r="198" spans="2:8" x14ac:dyDescent="0.25">
      <c r="B198" s="53"/>
      <c r="C198" s="53"/>
      <c r="D198" s="53"/>
      <c r="E198" s="53"/>
      <c r="F198" s="53"/>
      <c r="G198" s="53"/>
      <c r="H198" s="53"/>
    </row>
    <row r="199" spans="2:8" x14ac:dyDescent="0.25">
      <c r="B199" s="53"/>
      <c r="C199" s="53"/>
      <c r="D199" s="53"/>
      <c r="E199" s="53"/>
      <c r="F199" s="53"/>
      <c r="G199" s="53"/>
      <c r="H199" s="53"/>
    </row>
    <row r="200" spans="2:8" x14ac:dyDescent="0.25">
      <c r="B200" s="53"/>
      <c r="C200" s="53"/>
      <c r="D200" s="53"/>
      <c r="E200" s="53"/>
      <c r="F200" s="53"/>
      <c r="G200" s="53"/>
      <c r="H200" s="53"/>
    </row>
    <row r="201" spans="2:8" x14ac:dyDescent="0.25">
      <c r="B201" s="53"/>
      <c r="C201" s="53"/>
      <c r="D201" s="53"/>
      <c r="E201" s="53"/>
      <c r="F201" s="53"/>
      <c r="G201" s="53"/>
      <c r="H201" s="53"/>
    </row>
    <row r="202" spans="2:8" x14ac:dyDescent="0.25">
      <c r="B202" s="53"/>
      <c r="C202" s="53"/>
      <c r="D202" s="53"/>
      <c r="E202" s="53"/>
      <c r="F202" s="53"/>
      <c r="G202" s="53"/>
      <c r="H202" s="53"/>
    </row>
    <row r="203" spans="2:8" x14ac:dyDescent="0.25">
      <c r="B203" s="53"/>
      <c r="C203" s="53"/>
      <c r="D203" s="53"/>
      <c r="E203" s="53"/>
      <c r="F203" s="53"/>
      <c r="G203" s="53"/>
      <c r="H203" s="53"/>
    </row>
  </sheetData>
  <mergeCells count="9">
    <mergeCell ref="E86:G86"/>
    <mergeCell ref="E87:G87"/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65" fitToHeight="3" orientation="portrait" r:id="rId1"/>
  <headerFooter>
    <oddFooter>&amp;R&amp;8&amp;P/&amp;N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20.EAEPE (Cap y conc)EP8 </vt:lpstr>
      <vt:lpstr>'20.EAEPE (Cap y conc)EP8 '!Área_de_impresión</vt:lpstr>
      <vt:lpstr>'20.EAEPE (Cap y conc)EP8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01</dc:creator>
  <cp:lastModifiedBy>CONTABILIDAD 01</cp:lastModifiedBy>
  <dcterms:created xsi:type="dcterms:W3CDTF">2024-02-06T18:53:45Z</dcterms:created>
  <dcterms:modified xsi:type="dcterms:W3CDTF">2024-02-06T18:53:55Z</dcterms:modified>
</cp:coreProperties>
</file>