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cuenta publica 2023\PRESUPUESTAL II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9040" windowHeight="15720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G14" i="1"/>
  <c r="G13" i="1"/>
  <c r="F14" i="1"/>
  <c r="F13" i="1"/>
  <c r="C14" i="1" l="1"/>
  <c r="E13" i="1" l="1"/>
  <c r="E11" i="1" l="1"/>
  <c r="E12" i="1"/>
  <c r="E14" i="1"/>
  <c r="E15" i="1"/>
  <c r="E16" i="1"/>
  <c r="E17" i="1"/>
  <c r="E18" i="1"/>
  <c r="E10" i="1"/>
  <c r="G20" i="1" l="1"/>
  <c r="D20" i="1"/>
  <c r="C20" i="1"/>
  <c r="F20" i="1" s="1"/>
  <c r="H18" i="1"/>
  <c r="H17" i="1"/>
  <c r="H16" i="1"/>
  <c r="H15" i="1"/>
  <c r="H14" i="1"/>
  <c r="H13" i="1"/>
  <c r="H12" i="1"/>
  <c r="H10" i="1"/>
  <c r="H11" i="1" l="1"/>
  <c r="E20" i="1"/>
  <c r="H20" i="1" l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<sst xmlns="http://schemas.openxmlformats.org/spreadsheetml/2006/main" count="26" uniqueCount="26">
  <si>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</si>
  <si>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</si>
  <si>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</si>
  <si>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</si>
  <si>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</si>
  <si>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</si>
  <si>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</si>
  <si>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</si>
  <si>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</si>
  <si>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</si>
  <si>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</si>
  <si>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</si>
  <si>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</si>
  <si>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EL COLEGIO DE CHIHUAHUA</t>
  </si>
  <si>
    <t>Unidad Administrativa 42800001 El Colegio de Chihuahua</t>
  </si>
  <si>
    <t>Unidad Administrativa 42810001 Dirección General</t>
  </si>
  <si>
    <t>Unidad Administrativa 42811001 Secretaría General</t>
  </si>
  <si>
    <t>Unidad Administrativa 42811002 Coordinación Administrativa</t>
  </si>
  <si>
    <t xml:space="preserve">Unidad Administrativa 42811003 Coordinación Académica </t>
  </si>
  <si>
    <t>Del 01 de enero al 31 de diciembre de 2023</t>
  </si>
  <si>
    <t>___________________________________</t>
  </si>
  <si>
    <t>DR. JUAN MIGUEL ORTA VÉLEZ</t>
  </si>
  <si>
    <t>DIRECTOR GENERAL</t>
  </si>
  <si>
    <t>______________________________________</t>
  </si>
  <si>
    <t>MTRA. ELVIRA ARCELÚS PÉREZ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</si>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</sst>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133350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12</xdr:row>
          <xdr:rowOff>142875</xdr:rowOff>
        </xdr:from>
        <xdr:to>
          <xdr:col>11</xdr:col>
          <xdr:colOff>57150</xdr:colOff>
          <xdr:row>14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EAEPE_CA_DEP">
    <pageSetUpPr fitToPage="1"/>
  </sheetPr>
  <dimension ref="B1:H41"/>
  <sheetViews>
    <sheetView tabSelected="1" topLeftCell="A4" workbookViewId="0">
      <selection activeCell="D33" sqref="D33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6" t="s">
        <v>13</v>
      </c>
      <c r="C2" s="27"/>
      <c r="D2" s="27"/>
      <c r="E2" s="27"/>
      <c r="F2" s="27"/>
      <c r="G2" s="27"/>
      <c r="H2" s="28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x14ac:dyDescent="0.2">
      <c r="B4" s="29" t="s">
        <v>1</v>
      </c>
      <c r="C4" s="30"/>
      <c r="D4" s="30"/>
      <c r="E4" s="30"/>
      <c r="F4" s="30"/>
      <c r="G4" s="30"/>
      <c r="H4" s="31"/>
    </row>
    <row r="5" spans="2:8" ht="12.75" thickBot="1" x14ac:dyDescent="0.25">
      <c r="B5" s="32" t="s">
        <v>19</v>
      </c>
      <c r="C5" s="33"/>
      <c r="D5" s="33"/>
      <c r="E5" s="33"/>
      <c r="F5" s="33"/>
      <c r="G5" s="33"/>
      <c r="H5" s="34"/>
    </row>
    <row r="6" spans="2:8" ht="12.75" thickBot="1" x14ac:dyDescent="0.25">
      <c r="B6" s="35" t="s">
        <v>2</v>
      </c>
      <c r="C6" s="38" t="s">
        <v>3</v>
      </c>
      <c r="D6" s="39"/>
      <c r="E6" s="39"/>
      <c r="F6" s="39"/>
      <c r="G6" s="40"/>
      <c r="H6" s="41" t="s">
        <v>4</v>
      </c>
    </row>
    <row r="7" spans="2:8" ht="24.75" thickBot="1" x14ac:dyDescent="0.25">
      <c r="B7" s="36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2"/>
    </row>
    <row r="8" spans="2:8" ht="12.75" thickBot="1" x14ac:dyDescent="0.25">
      <c r="B8" s="37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ht="12.75" thickBot="1" x14ac:dyDescent="0.25">
      <c r="B9" s="8"/>
      <c r="C9" s="9"/>
      <c r="D9" s="10"/>
      <c r="E9" s="17"/>
      <c r="F9" s="10"/>
      <c r="G9" s="9"/>
      <c r="H9" s="19"/>
    </row>
    <row r="10" spans="2:8" x14ac:dyDescent="0.2">
      <c r="B10" s="8" t="s">
        <v>14</v>
      </c>
      <c r="C10" s="11">
        <v>0</v>
      </c>
      <c r="D10" s="12">
        <v>0</v>
      </c>
      <c r="E10" s="11">
        <f>C10+D10</f>
        <v>0</v>
      </c>
      <c r="F10" s="11">
        <v>0</v>
      </c>
      <c r="G10" s="11">
        <v>0</v>
      </c>
      <c r="H10" s="20">
        <f t="shared" ref="H10:H18" si="0">E10-F10</f>
        <v>0</v>
      </c>
    </row>
    <row r="11" spans="2:8" x14ac:dyDescent="0.2">
      <c r="B11" s="5" t="s">
        <v>15</v>
      </c>
      <c r="C11" s="11">
        <v>1877819.67</v>
      </c>
      <c r="D11" s="12">
        <v>174718.56</v>
      </c>
      <c r="E11" s="11">
        <f t="shared" ref="E11:E18" si="1">C11+D11</f>
        <v>2052538.23</v>
      </c>
      <c r="F11" s="11">
        <v>2052538.23</v>
      </c>
      <c r="G11" s="11">
        <v>2052538.23</v>
      </c>
      <c r="H11" s="20">
        <f t="shared" si="0"/>
        <v>0</v>
      </c>
    </row>
    <row r="12" spans="2:8" x14ac:dyDescent="0.2">
      <c r="B12" s="5" t="s">
        <v>16</v>
      </c>
      <c r="C12" s="11">
        <v>369682.56</v>
      </c>
      <c r="D12" s="12">
        <v>218690.87</v>
      </c>
      <c r="E12" s="11">
        <f t="shared" si="1"/>
        <v>588373.42999999993</v>
      </c>
      <c r="F12" s="11">
        <v>588373.42999999993</v>
      </c>
      <c r="G12" s="11">
        <v>588373.42999999993</v>
      </c>
      <c r="H12" s="20">
        <f t="shared" si="0"/>
        <v>0</v>
      </c>
    </row>
    <row r="13" spans="2:8" x14ac:dyDescent="0.2">
      <c r="B13" s="5" t="s">
        <v>17</v>
      </c>
      <c r="C13" s="11">
        <v>12388087.029999999</v>
      </c>
      <c r="D13" s="12">
        <f>-8261645.1</f>
        <v>-8261645.0999999996</v>
      </c>
      <c r="E13" s="11">
        <f>C13+D13</f>
        <v>4126441.9299999997</v>
      </c>
      <c r="F13" s="11">
        <f>4778919.6-642750.31</f>
        <v>4136169.2899999996</v>
      </c>
      <c r="G13" s="11">
        <f>4136169.29-77692.69</f>
        <v>4058476.6</v>
      </c>
      <c r="H13" s="20">
        <f t="shared" si="0"/>
        <v>-9727.3599999998696</v>
      </c>
    </row>
    <row r="14" spans="2:8" x14ac:dyDescent="0.2">
      <c r="B14" s="5" t="s">
        <v>18</v>
      </c>
      <c r="C14" s="11">
        <f>1121336.13+862926.45+1705710.23</f>
        <v>3689972.8099999996</v>
      </c>
      <c r="D14" s="12">
        <v>347256.24</v>
      </c>
      <c r="E14" s="11">
        <f t="shared" si="1"/>
        <v>4037229.05</v>
      </c>
      <c r="F14" s="11">
        <f>4037229.05-703054.47</f>
        <v>3334174.58</v>
      </c>
      <c r="G14" s="11">
        <f>3334174.58-77692.69</f>
        <v>3256481.89</v>
      </c>
      <c r="H14" s="20">
        <f t="shared" si="0"/>
        <v>703054.46999999974</v>
      </c>
    </row>
    <row r="15" spans="2:8" x14ac:dyDescent="0.2">
      <c r="B15" s="6"/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/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/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/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ht="12.75" thickBot="1" x14ac:dyDescent="0.25">
      <c r="B19" s="5"/>
      <c r="C19" s="13"/>
      <c r="D19" s="14"/>
      <c r="E19" s="11"/>
      <c r="F19" s="14"/>
      <c r="G19" s="13"/>
      <c r="H19" s="20"/>
    </row>
    <row r="20" spans="2:8" ht="12.75" thickBot="1" x14ac:dyDescent="0.25">
      <c r="B20" s="7" t="s">
        <v>12</v>
      </c>
      <c r="C20" s="15">
        <f>SUM(C9:C19)</f>
        <v>18325562.07</v>
      </c>
      <c r="D20" s="16">
        <f>SUM(D9:D19)</f>
        <v>-7520979.4299999997</v>
      </c>
      <c r="E20" s="18">
        <f>SUM(C20,D20)</f>
        <v>10804582.640000001</v>
      </c>
      <c r="F20" s="16">
        <f>SUM(F9:F19)</f>
        <v>10111255.529999999</v>
      </c>
      <c r="G20" s="15">
        <f>SUM(G9:G19)</f>
        <v>9955870.1500000004</v>
      </c>
      <c r="H20" s="21">
        <f>E20-F20</f>
        <v>693327.11000000127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ht="15" x14ac:dyDescent="0.25">
      <c r="B26" s="23" t="s">
        <v>20</v>
      </c>
      <c r="E26" s="24" t="s">
        <v>23</v>
      </c>
      <c r="F26" s="25"/>
      <c r="G26" s="24"/>
    </row>
    <row r="27" spans="2:8" s="22" customFormat="1" ht="15" x14ac:dyDescent="0.25">
      <c r="B27" s="23" t="s">
        <v>21</v>
      </c>
      <c r="E27" s="24"/>
      <c r="F27" s="23" t="s">
        <v>24</v>
      </c>
      <c r="G27" s="24"/>
    </row>
    <row r="28" spans="2:8" s="22" customFormat="1" ht="15" x14ac:dyDescent="0.25">
      <c r="B28" s="23" t="s">
        <v>22</v>
      </c>
      <c r="E28" s="24"/>
      <c r="F28" s="23" t="s">
        <v>25</v>
      </c>
      <c r="G28" s="24"/>
    </row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</sheetData>
  <sheetProtection algorithmName="SHA-512" hashValue="T3c6qblZhnbfhUgF4lmjD+Wyqmk0QggrtAp2jimn7KoIpAlJ9xEnJRa26Ay1fm38OnCSVbiDSBbwAbZHQUSRgg==" saltValue="1cJyHkMcFFhtwiO587cwsg==" spinCount="100000" sheet="1" objects="1" scenarios="1" formatCells="0" formatColumns="0" formatRows="0" insertRows="0" delete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57150</xdr:colOff>
                    <xdr:row>12</xdr:row>
                    <xdr:rowOff>142875</xdr:rowOff>
                  </from>
                  <to>
                    <xdr:col>11</xdr:col>
                    <xdr:colOff>57150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Visitante</cp:lastModifiedBy>
  <cp:lastPrinted>2024-02-04T05:01:18Z</cp:lastPrinted>
  <dcterms:created xsi:type="dcterms:W3CDTF">2019-12-04T17:32:46Z</dcterms:created>
  <dcterms:modified xsi:type="dcterms:W3CDTF">2024-02-06T07:52:02Z</dcterms:modified>
</cp:coreProperties>
</file>